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 г (население)" sheetId="1" r:id="rId1"/>
  </sheets>
  <definedNames>
    <definedName name="Excel_BuiltIn__FilterDatabase" localSheetId="0">'2019 г (население)'!$A$5:$H$619</definedName>
    <definedName name="_xlnm.Print_Titles" localSheetId="0">'2019 г (население)'!$1:$4</definedName>
  </definedNames>
  <calcPr fullCalcOnLoad="1"/>
</workbook>
</file>

<file path=xl/sharedStrings.xml><?xml version="1.0" encoding="utf-8"?>
<sst xmlns="http://schemas.openxmlformats.org/spreadsheetml/2006/main" count="1194" uniqueCount="1129">
  <si>
    <t>ТАРИФЫ для организаций, оказывающих услуги в сферах холодного водоснабжения и водоотведения на 2019 год по Челябинской области</t>
  </si>
  <si>
    <t>тарифы указаны с учетом НДС</t>
  </si>
  <si>
    <t>№ 
п/п</t>
  </si>
  <si>
    <t xml:space="preserve">Города и районы Челябинской области </t>
  </si>
  <si>
    <t>Водоснабжение, руб.</t>
  </si>
  <si>
    <t>Водоотведение, руб.</t>
  </si>
  <si>
    <t>Тариф с 01.01.2019, руб./куб.м</t>
  </si>
  <si>
    <t>Тариф с 01.07.2019, руб./куб.м</t>
  </si>
  <si>
    <t xml:space="preserve">% роста </t>
  </si>
  <si>
    <t>Городские округа</t>
  </si>
  <si>
    <t>Верхнеуфалейский городской округ</t>
  </si>
  <si>
    <t>1.1</t>
  </si>
  <si>
    <t>МУП Верхнеуфалейского городского округа «Многопрофильное производственное объединение» Водоканала, в т.ч.:</t>
  </si>
  <si>
    <t>1.2</t>
  </si>
  <si>
    <t>ОАО «РЖД» (Южно-Уральская дирекция по тепловодоснабжению – структурное подразделение Центральной дирекции по тепловодоснабжению - филиала ОАО «РЖД»)</t>
  </si>
  <si>
    <t>1.3</t>
  </si>
  <si>
    <t>МУП "Ресурс-Н", п. Нижний Уфалей</t>
  </si>
  <si>
    <t>Златоустовский городской округ</t>
  </si>
  <si>
    <t>2.1</t>
  </si>
  <si>
    <t>ООО «Златоустовский «ВОДОКАНАЛ»</t>
  </si>
  <si>
    <t>2.2</t>
  </si>
  <si>
    <t>МУП «Водоснабжение ЗГО»</t>
  </si>
  <si>
    <t>2.3</t>
  </si>
  <si>
    <t>ОАО «РЖД» (Южно-Уральская дирекция 
по тепловодоснабжению – структурное подразделение Центральной дирекции 
по тепловодоснабжению - филиала ОАО «РЖД»)</t>
  </si>
  <si>
    <t>Карабашский городской округ</t>
  </si>
  <si>
    <t>3.1</t>
  </si>
  <si>
    <t>МУП "ККП"</t>
  </si>
  <si>
    <t>3.2</t>
  </si>
  <si>
    <t>Федеральное государственное бюджетное учреждение «Центральное жилищно-коммунальное управление» Министерства обороны Российской Федерации</t>
  </si>
  <si>
    <t>Копейский городской округ</t>
  </si>
  <si>
    <t>4.1</t>
  </si>
  <si>
    <t>МУП «ПОВВ»</t>
  </si>
  <si>
    <t>4.2</t>
  </si>
  <si>
    <t>МУП «ПОВВ» (техническая вода)</t>
  </si>
  <si>
    <t>4.3</t>
  </si>
  <si>
    <t>ОАО "Завод Пластмас"</t>
  </si>
  <si>
    <t>Кыштымский городской округ</t>
  </si>
  <si>
    <t>5.1</t>
  </si>
  <si>
    <t>МУП КГО «Кыштымводоканал», в т.ч.:</t>
  </si>
  <si>
    <t>5.2</t>
  </si>
  <si>
    <t>Федеральное казенное учреждение здравоохранения "Санаторий "Лесное озеро" МВД России"</t>
  </si>
  <si>
    <t>5.3</t>
  </si>
  <si>
    <t>ООО «Тайгинский Карьер»                  (техническая вода)</t>
  </si>
  <si>
    <t>Локомотивный городской округ</t>
  </si>
  <si>
    <t>6.1</t>
  </si>
  <si>
    <t>МУП «ЖКХ» Локомотивного городского округа</t>
  </si>
  <si>
    <t>Магнитогорский городской округ</t>
  </si>
  <si>
    <t>7.1</t>
  </si>
  <si>
    <t>МП трест «Водоканал»</t>
  </si>
  <si>
    <t>7.2</t>
  </si>
  <si>
    <t>МП трест «Водоканал»                         (техническая вода, река Урал насосная станция № 13)</t>
  </si>
  <si>
    <t>7.4</t>
  </si>
  <si>
    <t>МП трест «Водоканал» (подвоз воды)</t>
  </si>
  <si>
    <t>Миасский городской округ</t>
  </si>
  <si>
    <t>8.1</t>
  </si>
  <si>
    <t>ОАО «Миассводоканал»</t>
  </si>
  <si>
    <t>8.2</t>
  </si>
  <si>
    <t>ФКУ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</si>
  <si>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8.3</t>
  </si>
  <si>
    <t>ООО «Интернешенел Билдинг Констракшен»</t>
  </si>
  <si>
    <t>8.4</t>
  </si>
  <si>
    <t>8.5</t>
  </si>
  <si>
    <t>ООО Национальный парк спорта и туризма «Тургояк»</t>
  </si>
  <si>
    <t>Озерский городской округ</t>
  </si>
  <si>
    <t>9.1</t>
  </si>
  <si>
    <t>ММПКХ г. Озерск</t>
  </si>
  <si>
    <t>9.2</t>
  </si>
  <si>
    <t>ММПКХ п. Метлино</t>
  </si>
  <si>
    <t>9.3</t>
  </si>
  <si>
    <t>ММУП ЖКХ пос. Новогорный</t>
  </si>
  <si>
    <t>9.4</t>
  </si>
  <si>
    <t>ММУП ЖКХ пос. Новогорный,                      для потребителей п. Бижеляк</t>
  </si>
  <si>
    <t>Снежинский городской округ</t>
  </si>
  <si>
    <t>10.1</t>
  </si>
  <si>
    <t>ОАО "Трансэнерго"</t>
  </si>
  <si>
    <t>10.2</t>
  </si>
  <si>
    <t>Трехгорный городской округ</t>
  </si>
  <si>
    <t>11.1</t>
  </si>
  <si>
    <t>МУП "Многоотраслевое производственное объеденение энергосетей"</t>
  </si>
  <si>
    <t>11.2</t>
  </si>
  <si>
    <t>Троицкий городской округ</t>
  </si>
  <si>
    <t>12.1</t>
  </si>
  <si>
    <t>ООО «Троицкий водоканал Водоснабжение»</t>
  </si>
  <si>
    <t>12.2</t>
  </si>
  <si>
    <t>ООО «Троицкий водоканал Водоснабжение» п. Гончарка</t>
  </si>
  <si>
    <t>12.3</t>
  </si>
  <si>
    <t>ООО «Троицкий водоканал Водоотведение»</t>
  </si>
  <si>
    <t>12.4</t>
  </si>
  <si>
    <t>12.5</t>
  </si>
  <si>
    <t>ООО "ВОДОСНАБЖЕНИЕ И ВОДООТВЕДЕНИЕ"</t>
  </si>
  <si>
    <t>12.6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</si>
  <si>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  (техническая вода)</t>
  </si>
  <si>
    <t>Усть-Катавский городской округ</t>
  </si>
  <si>
    <t>13.1</t>
  </si>
  <si>
    <t>ООО "СтокСервис"</t>
  </si>
  <si>
    <t>13.2</t>
  </si>
  <si>
    <t>ООО «Городской очистной комплекс»</t>
  </si>
  <si>
    <t>13.3</t>
  </si>
  <si>
    <t>«УКВЗ им. С.М. Кирова» - филиал АО «ГКНПЦ им. М.В. Хруничева»</t>
  </si>
  <si>
    <t>13.4</t>
  </si>
  <si>
    <t>ОАО «РЖД» (Южно-Уральская дирекция 
по тепловодоснабжению – структурное подразделение Центральной дирекции 
по тепловодоснабжению - филиала ОАО «РЖД»)  ст. Вязовая</t>
  </si>
  <si>
    <t>Чебаркульский городской округ</t>
  </si>
  <si>
    <t>14.1</t>
  </si>
  <si>
    <t>ООО «Чебаркульское предприятие водоснабжения»</t>
  </si>
  <si>
    <t>14.2</t>
  </si>
  <si>
    <t>ООО «Чебаркульское предприятие водоснабжения» Миасское ш.</t>
  </si>
  <si>
    <t>14.3</t>
  </si>
  <si>
    <t>ООО «Чебаркульское предприятие водоснабжения» для ОГУЗ «Детский санаторий «Каменный цветок» для лечения туберкулеза всех форм»</t>
  </si>
  <si>
    <t>14.4</t>
  </si>
  <si>
    <t>ООО «Чебаркульское предприятие водоснабжения» ст. Мисяш</t>
  </si>
  <si>
    <t>14.5</t>
  </si>
  <si>
    <t>ООО "Чебаркульское предприятие канализации"</t>
  </si>
  <si>
    <t>14.6</t>
  </si>
  <si>
    <t>14.7</t>
  </si>
  <si>
    <t>14.8</t>
  </si>
  <si>
    <t>ООО "ЕвроДвор"</t>
  </si>
  <si>
    <t>14.9</t>
  </si>
  <si>
    <t>Челябинский городской округ</t>
  </si>
  <si>
    <t>15.1</t>
  </si>
  <si>
    <t>Муниципального унитарного предприятия «Производственное объединение водоснабжения и водоотведения»</t>
  </si>
  <si>
    <t>15.2</t>
  </si>
  <si>
    <t>15.3</t>
  </si>
  <si>
    <t>Южноуральский городской округ</t>
  </si>
  <si>
    <t>16.1</t>
  </si>
  <si>
    <t>ООО «Водоснабжение плюс»</t>
  </si>
  <si>
    <t>16.2</t>
  </si>
  <si>
    <t>ООО «Водоотведение плюс»</t>
  </si>
  <si>
    <t>Муниципальные районы</t>
  </si>
  <si>
    <t>Агаповский муниципальный район</t>
  </si>
  <si>
    <t>17.1</t>
  </si>
  <si>
    <t>Агаповское сельское поселение</t>
  </si>
  <si>
    <t>17.1.1</t>
  </si>
  <si>
    <t>ООО «ЖКХ Агаповское»</t>
  </si>
  <si>
    <t>17.2</t>
  </si>
  <si>
    <t>Буранное сельское поселение</t>
  </si>
  <si>
    <t>17.2.1</t>
  </si>
  <si>
    <t>МУП "ЖКХ-Сервис"</t>
  </si>
  <si>
    <t>17.2.2</t>
  </si>
  <si>
    <t>МУП "ЖКХ-Сервис" (ж/д ст. Буранный)</t>
  </si>
  <si>
    <t>17.3</t>
  </si>
  <si>
    <t>Желтинское сельское поселение</t>
  </si>
  <si>
    <t>17.3.1</t>
  </si>
  <si>
    <t xml:space="preserve">МП ЖКХ "Желтинское"                                     </t>
  </si>
  <si>
    <t>17.4</t>
  </si>
  <si>
    <t>Магнитное сельское поселение</t>
  </si>
  <si>
    <t>17.4.1</t>
  </si>
  <si>
    <t>МП ЖКХ "Агаповское"</t>
  </si>
  <si>
    <t>17.4.2</t>
  </si>
  <si>
    <t>МП ЖКХ "Агаповское" п. Субутак</t>
  </si>
  <si>
    <t>17.5</t>
  </si>
  <si>
    <t>Наровчатское сельское поселение</t>
  </si>
  <si>
    <t>17.5.1</t>
  </si>
  <si>
    <t>ООО "Вертикаль"</t>
  </si>
  <si>
    <t>17.6</t>
  </si>
  <si>
    <t>Первомайское сельское поселение</t>
  </si>
  <si>
    <t>17.6.1</t>
  </si>
  <si>
    <t>17.7</t>
  </si>
  <si>
    <t>Приморское сельское поселение</t>
  </si>
  <si>
    <t>17.7.1</t>
  </si>
  <si>
    <t>ООО «Приморский водоканал»</t>
  </si>
  <si>
    <t>17.8</t>
  </si>
  <si>
    <t>Светлогорское сельское поселение</t>
  </si>
  <si>
    <t>17.8.1</t>
  </si>
  <si>
    <t>ООО «ЖКХ Горный»</t>
  </si>
  <si>
    <t>17.9</t>
  </si>
  <si>
    <t>Черниговское сельское поселение</t>
  </si>
  <si>
    <t>17.9.1</t>
  </si>
  <si>
    <t>МУП «Черниговское ЖКХ»</t>
  </si>
  <si>
    <t>17.10</t>
  </si>
  <si>
    <t>Янгельское сельское поселение</t>
  </si>
  <si>
    <t>17.10.1</t>
  </si>
  <si>
    <t>Аргаяшский муниципальный район</t>
  </si>
  <si>
    <t>18.1</t>
  </si>
  <si>
    <t>Акбашевское сельское поселение</t>
  </si>
  <si>
    <t>18.2</t>
  </si>
  <si>
    <t>Аргаяшское сельское поселение</t>
  </si>
  <si>
    <t>18.2.1</t>
  </si>
  <si>
    <t>Аргаяшского МУП «ВКХ»</t>
  </si>
  <si>
    <t>18.2.2</t>
  </si>
  <si>
    <t>ГБОУ СПО (ССУЗ) «Аргаяшский аграрный техникум»</t>
  </si>
  <si>
    <t>18.2.3</t>
  </si>
  <si>
    <t>18.3</t>
  </si>
  <si>
    <t>Аязгуловское сельское поселение</t>
  </si>
  <si>
    <t>18.4</t>
  </si>
  <si>
    <t>Байрамгуловское сельское поселение</t>
  </si>
  <si>
    <t>18.4.1</t>
  </si>
  <si>
    <t>МУ "Управление Байрамгуловского ЖКХ"</t>
  </si>
  <si>
    <t>18.5</t>
  </si>
  <si>
    <t>Дербишевское сельское поселение</t>
  </si>
  <si>
    <t>18.5.1</t>
  </si>
  <si>
    <t>МУ  "Управление Дербишевского ЖКХ"</t>
  </si>
  <si>
    <t>18.6</t>
  </si>
  <si>
    <t>Ишалинское сельское поселение</t>
  </si>
  <si>
    <t>18.6.1</t>
  </si>
  <si>
    <t>МУ "Управление Ишалинского ЖКХ"</t>
  </si>
  <si>
    <t>18.7</t>
  </si>
  <si>
    <t>Камышевское сельское поселение</t>
  </si>
  <si>
    <t>18.7.1</t>
  </si>
  <si>
    <t xml:space="preserve">МУ "Управление Камышевского ЖКХ"              </t>
  </si>
  <si>
    <t>18.8</t>
  </si>
  <si>
    <t>Кузнецкое сельское поселение</t>
  </si>
  <si>
    <t>18.8.1</t>
  </si>
  <si>
    <t>ООО МЦМиР "Курорт Увильды"</t>
  </si>
  <si>
    <t>18.8.2</t>
  </si>
  <si>
    <t>МУП «Управление Губернского ЖКХ Кузнецкого сельского поселения»</t>
  </si>
  <si>
    <t>18.9</t>
  </si>
  <si>
    <t>Кулуевское сельское поселение</t>
  </si>
  <si>
    <t>18.9.1</t>
  </si>
  <si>
    <t>ООО "Жилтехсервис"</t>
  </si>
  <si>
    <t>18.10</t>
  </si>
  <si>
    <t>Норкинское сельское поселение</t>
  </si>
  <si>
    <t>18.10.1</t>
  </si>
  <si>
    <t>МУ "Управление Норкинского ЖКХ"</t>
  </si>
  <si>
    <t>18.11</t>
  </si>
  <si>
    <t>Худайбердинское сельское поселение</t>
  </si>
  <si>
    <t>18.11.1</t>
  </si>
  <si>
    <t xml:space="preserve">МУ "Управление Худайбердинского ЖКХ"                                                              </t>
  </si>
  <si>
    <t>18.12</t>
  </si>
  <si>
    <t>Яраткуловское сельское поселение</t>
  </si>
  <si>
    <t>18.12.1</t>
  </si>
  <si>
    <t>МУ "Управление Яраткуловского ЖКХ"</t>
  </si>
  <si>
    <t>Ашинский муниципальный район</t>
  </si>
  <si>
    <t>19.1</t>
  </si>
  <si>
    <t>Ашинское городское поселение*</t>
  </si>
  <si>
    <t>19.1.1</t>
  </si>
  <si>
    <t>МУП «АКХ»</t>
  </si>
  <si>
    <t>19.1.2</t>
  </si>
  <si>
    <t>ОАО «РЖД» (Куйбышевская дирекция по тепловодоснабжению – филиал ОАО «РЖД»)</t>
  </si>
  <si>
    <t>19.2</t>
  </si>
  <si>
    <t>Биянское сельское поселение</t>
  </si>
  <si>
    <t>19.3</t>
  </si>
  <si>
    <t>Еральское сельское поселение</t>
  </si>
  <si>
    <t>19.4</t>
  </si>
  <si>
    <t>Илекское сельское поселение</t>
  </si>
  <si>
    <t>19.5</t>
  </si>
  <si>
    <t>Кропачевское городское поселение</t>
  </si>
  <si>
    <t>19.5.1</t>
  </si>
  <si>
    <t>ООО «Кропачевский жилищно-коммунальный сервис»</t>
  </si>
  <si>
    <t>19.5.2</t>
  </si>
  <si>
    <t>ОАО «РЖД» (Южно-Уральская дирекция 
по тепловодоснабжению – структурное подразделение Центральной дирекции 
по тепловодоснабжению - филиала ОАО «РЖД») ст. Кропачево</t>
  </si>
  <si>
    <t>19.6</t>
  </si>
  <si>
    <t>Миньярское городское поселение*</t>
  </si>
  <si>
    <t>19.6.1</t>
  </si>
  <si>
    <t>19.6.2</t>
  </si>
  <si>
    <t>19.7</t>
  </si>
  <si>
    <t>Симское городское поселение*</t>
  </si>
  <si>
    <t>19.7.1</t>
  </si>
  <si>
    <t>ООО «Симский водоканал»</t>
  </si>
  <si>
    <t>19.7.2</t>
  </si>
  <si>
    <t>ООО «Городские очистные сооружения»</t>
  </si>
  <si>
    <t>19.8</t>
  </si>
  <si>
    <t>Точильнинское сельское поселение</t>
  </si>
  <si>
    <t>19.9</t>
  </si>
  <si>
    <t>Укское сельское поселение</t>
  </si>
  <si>
    <t>19.9.1</t>
  </si>
  <si>
    <t>ООО "Теплоэнергетика" п. Новозаречный</t>
  </si>
  <si>
    <t>Брединский муниципальный район</t>
  </si>
  <si>
    <t>20.1</t>
  </si>
  <si>
    <t>Амурское сельское поселение</t>
  </si>
  <si>
    <t>20.2</t>
  </si>
  <si>
    <t>Андреевское сельское поселение</t>
  </si>
  <si>
    <t>20.2.1</t>
  </si>
  <si>
    <t>ООО Управляющей компании «Андреевская – Жилищно-коммунальная система»</t>
  </si>
  <si>
    <t>20.3</t>
  </si>
  <si>
    <t>Атамановское сельское поселение</t>
  </si>
  <si>
    <t>20.3.1</t>
  </si>
  <si>
    <t>ООО «АКВА ЖКХ»</t>
  </si>
  <si>
    <t>20.4</t>
  </si>
  <si>
    <t>Белокаменское сельское поселение</t>
  </si>
  <si>
    <t>20.4.1</t>
  </si>
  <si>
    <t>ООО «Чистый родник»</t>
  </si>
  <si>
    <t>20.5</t>
  </si>
  <si>
    <t>Боровское сельское поселение</t>
  </si>
  <si>
    <t>20.5.1</t>
  </si>
  <si>
    <t>ООО «Источник»</t>
  </si>
  <si>
    <t>20.6</t>
  </si>
  <si>
    <t>Брединское сельское поселение</t>
  </si>
  <si>
    <t>20.6.1</t>
  </si>
  <si>
    <t xml:space="preserve">МХО – ООО «Коммунальщик»                                                                   </t>
  </si>
  <si>
    <t>20.7</t>
  </si>
  <si>
    <t>Калининское сельское поселение</t>
  </si>
  <si>
    <t>20.7.1</t>
  </si>
  <si>
    <t>ООО "Источник"</t>
  </si>
  <si>
    <t>20.8</t>
  </si>
  <si>
    <t>Княженское сельское поселение</t>
  </si>
  <si>
    <t>20.9</t>
  </si>
  <si>
    <t>Комсомольское сельское поселение</t>
  </si>
  <si>
    <t>20.9.1</t>
  </si>
  <si>
    <t>ООО "БредыАгроСервис"</t>
  </si>
  <si>
    <t>20.10</t>
  </si>
  <si>
    <t>Наследницкое сельское поселение</t>
  </si>
  <si>
    <t>20.10.1</t>
  </si>
  <si>
    <t>20.11</t>
  </si>
  <si>
    <t>Павловское сельское поселение</t>
  </si>
  <si>
    <t>20.12</t>
  </si>
  <si>
    <t>Рымникское сельское поселение</t>
  </si>
  <si>
    <t>20.12.1</t>
  </si>
  <si>
    <t xml:space="preserve">ООО «БредыАгроСервис»                                                             </t>
  </si>
  <si>
    <t>Варненский муниципальный район</t>
  </si>
  <si>
    <t>21.1</t>
  </si>
  <si>
    <t>Алексеевское сельское поселение</t>
  </si>
  <si>
    <t>21.2</t>
  </si>
  <si>
    <t>Аятское сельское поселение</t>
  </si>
  <si>
    <t>21.2.1</t>
  </si>
  <si>
    <t>ООО «Жилком»</t>
  </si>
  <si>
    <t>21.3</t>
  </si>
  <si>
    <t>Бородиновское сельское поселение</t>
  </si>
  <si>
    <t>21.4</t>
  </si>
  <si>
    <t>Варненское сельское поселение</t>
  </si>
  <si>
    <t>21.4.1</t>
  </si>
  <si>
    <t>МУП "Варненское ЖКО"</t>
  </si>
  <si>
    <t>21.5</t>
  </si>
  <si>
    <t>Казановское сельское поселение</t>
  </si>
  <si>
    <t>21.6</t>
  </si>
  <si>
    <t>Катенинское сельское поселение</t>
  </si>
  <si>
    <t>21.6.1</t>
  </si>
  <si>
    <t>21.7</t>
  </si>
  <si>
    <t>Краснооктябрьское сельское поселение</t>
  </si>
  <si>
    <t>21.8</t>
  </si>
  <si>
    <t>Кулевчинское сельское поселение</t>
  </si>
  <si>
    <t>21.8.1</t>
  </si>
  <si>
    <t>21.9</t>
  </si>
  <si>
    <t>Лейпцигское сельское поселение</t>
  </si>
  <si>
    <t>21.9.1</t>
  </si>
  <si>
    <t>21.10</t>
  </si>
  <si>
    <t>Николаевское сельское поселение</t>
  </si>
  <si>
    <t>21.10.1</t>
  </si>
  <si>
    <t>21.11</t>
  </si>
  <si>
    <t>Новоуральское сельское поселение</t>
  </si>
  <si>
    <t>21.11.1</t>
  </si>
  <si>
    <t>МУП «ЖКХ» Новоуральского сельского поселения</t>
  </si>
  <si>
    <t>21.12</t>
  </si>
  <si>
    <t>Покровское сельское поселение</t>
  </si>
  <si>
    <t>21.12.1</t>
  </si>
  <si>
    <t>21.13</t>
  </si>
  <si>
    <t>Толстинское сельское поселение</t>
  </si>
  <si>
    <t>21.13.1</t>
  </si>
  <si>
    <t>Верхнеуральский муниципальный район</t>
  </si>
  <si>
    <t>22.1</t>
  </si>
  <si>
    <t>Верхнеуральское городское поселение</t>
  </si>
  <si>
    <t>22.1.1</t>
  </si>
  <si>
    <t>МУП «Благоустройство»</t>
  </si>
  <si>
    <t>22.2</t>
  </si>
  <si>
    <t>Карагайское сельское поселение</t>
  </si>
  <si>
    <t>22.2.1</t>
  </si>
  <si>
    <t>22.2.2</t>
  </si>
  <si>
    <t>ООО Санаторий «Карагайский бор»</t>
  </si>
  <si>
    <t>МУП «Благоустройство» поселок Александровский</t>
  </si>
  <si>
    <t>22.3</t>
  </si>
  <si>
    <t>Кирсинское сельское поселение</t>
  </si>
  <si>
    <t>22.3.1</t>
  </si>
  <si>
    <t>ООО «Веста»</t>
  </si>
  <si>
    <t>22.4</t>
  </si>
  <si>
    <t>Краснинское сельское поселение</t>
  </si>
  <si>
    <t>22.4.1</t>
  </si>
  <si>
    <t>МУП "Родник"</t>
  </si>
  <si>
    <t>22.5</t>
  </si>
  <si>
    <t>Межозерное городское поселение</t>
  </si>
  <si>
    <t>22.5.1</t>
  </si>
  <si>
    <t>ООО "Родник"</t>
  </si>
  <si>
    <t>22.6</t>
  </si>
  <si>
    <t>Петропавловское сельское поселение</t>
  </si>
  <si>
    <t>22.6.1</t>
  </si>
  <si>
    <t>МУП «Петропавловское»</t>
  </si>
  <si>
    <t>22.7</t>
  </si>
  <si>
    <t>Спасское сельское поселение</t>
  </si>
  <si>
    <t>22.7.1</t>
  </si>
  <si>
    <t>МУП Спасского сельского поселения «КомуналСервис», п. Спасский, Ивановский</t>
  </si>
  <si>
    <t>22.7.2</t>
  </si>
  <si>
    <t>МУП Спасского сельского поселения «КомуналСервис», п. Бабарыкинский, Новоозерный, Сабановский</t>
  </si>
  <si>
    <t>22.8</t>
  </si>
  <si>
    <t>Степное сельское поселение</t>
  </si>
  <si>
    <t>22.8.1</t>
  </si>
  <si>
    <t>УМП «Малахит»</t>
  </si>
  <si>
    <t>22.9</t>
  </si>
  <si>
    <t>Сурменевское сельское поселение</t>
  </si>
  <si>
    <t>22.9.1</t>
  </si>
  <si>
    <t>ООО "Станица"</t>
  </si>
  <si>
    <t>22.10</t>
  </si>
  <si>
    <t>Форштадтское сельское поселение</t>
  </si>
  <si>
    <t>22.10.1</t>
  </si>
  <si>
    <t>Еманжелинский муниципальный район</t>
  </si>
  <si>
    <t>23.1</t>
  </si>
  <si>
    <t>Еманжелинское городское поселение</t>
  </si>
  <si>
    <t>23.1.1</t>
  </si>
  <si>
    <t>МП «УК ЖКХ»</t>
  </si>
  <si>
    <t>23.2</t>
  </si>
  <si>
    <t>Зауральское городское поселение</t>
  </si>
  <si>
    <t>23.2.1</t>
  </si>
  <si>
    <t>23.2.2</t>
  </si>
  <si>
    <t>23.3</t>
  </si>
  <si>
    <t>Красногорское городское поселение</t>
  </si>
  <si>
    <t>23.3.1</t>
  </si>
  <si>
    <t>ООО «Вега» (р. Увелка)</t>
  </si>
  <si>
    <t>23.3.2</t>
  </si>
  <si>
    <t>ООО «Вега» (арт. скважины)</t>
  </si>
  <si>
    <t>Еткульский муниципальный район</t>
  </si>
  <si>
    <t>24.1</t>
  </si>
  <si>
    <t>Бектышское сельское поселение</t>
  </si>
  <si>
    <t>24.1.1</t>
  </si>
  <si>
    <t>ООО УК «Управляющая компания»</t>
  </si>
  <si>
    <t>24.2</t>
  </si>
  <si>
    <t>Белоносовское сельское поселение</t>
  </si>
  <si>
    <t>24.3</t>
  </si>
  <si>
    <t>Белоусовское сельское поселение</t>
  </si>
  <si>
    <t>24.4</t>
  </si>
  <si>
    <t>Еманжелинское сельское поселение</t>
  </si>
  <si>
    <t>24.4.1</t>
  </si>
  <si>
    <t>ООО «Сфера»</t>
  </si>
  <si>
    <t>24.5</t>
  </si>
  <si>
    <t>Еткульское сельское поселение</t>
  </si>
  <si>
    <t>24.5.1</t>
  </si>
  <si>
    <t>ООО «Е Р В»</t>
  </si>
  <si>
    <t>24.6</t>
  </si>
  <si>
    <t>Каратабанское сельское поселение</t>
  </si>
  <si>
    <t>24.7</t>
  </si>
  <si>
    <t>Коелгинское сельское поселение</t>
  </si>
  <si>
    <t>24.7.1</t>
  </si>
  <si>
    <t>МУП ЖКХ с. Коелга</t>
  </si>
  <si>
    <t>24.8</t>
  </si>
  <si>
    <t>Лебедевское сельское поселение</t>
  </si>
  <si>
    <t>24.8.1</t>
  </si>
  <si>
    <t>24.9</t>
  </si>
  <si>
    <t>Новобатуринское сельское поселение</t>
  </si>
  <si>
    <t>24.10</t>
  </si>
  <si>
    <t>Печёнкинское сельское поселение</t>
  </si>
  <si>
    <t>24.10.1</t>
  </si>
  <si>
    <t>24.11</t>
  </si>
  <si>
    <t>Пискловское сельское поселение</t>
  </si>
  <si>
    <t>24.11.1</t>
  </si>
  <si>
    <t>24.12</t>
  </si>
  <si>
    <t>Селезянское сельское поселение</t>
  </si>
  <si>
    <t>Карталинский муниципальный район</t>
  </si>
  <si>
    <t>25.1</t>
  </si>
  <si>
    <t>Анненское сельское поселение</t>
  </si>
  <si>
    <t>25.2</t>
  </si>
  <si>
    <t>Варшавское сельское поселение</t>
  </si>
  <si>
    <t>25.2.1</t>
  </si>
  <si>
    <t>ООО "ЖКХ "Партнер"</t>
  </si>
  <si>
    <t>25.3</t>
  </si>
  <si>
    <t>Великопетровское сельское поселение</t>
  </si>
  <si>
    <t>25.3.1</t>
  </si>
  <si>
    <t>МУП "ЖКХ" Великопетровского сельского поселения</t>
  </si>
  <si>
    <t>25.4</t>
  </si>
  <si>
    <t>Еленинское сельское поселение</t>
  </si>
  <si>
    <t>25.4.1</t>
  </si>
  <si>
    <t>МУП "ЖКХ" Еленинского сельского поселения с. Еленинка</t>
  </si>
  <si>
    <t>25.4.2</t>
  </si>
  <si>
    <t>МУП "ЖКХ" Еленинского сельского поселения п. Новокаолиновый</t>
  </si>
  <si>
    <t>25.5</t>
  </si>
  <si>
    <t>Карталинское городское поселение</t>
  </si>
  <si>
    <t>25.5.1</t>
  </si>
  <si>
    <t>25.5.2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</si>
  <si>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 ст. Карталы (техническая вода)</t>
  </si>
  <si>
    <t>25.6</t>
  </si>
  <si>
    <t>Мичуринское сельское поселение</t>
  </si>
  <si>
    <t>25.6.1</t>
  </si>
  <si>
    <t>25.7</t>
  </si>
  <si>
    <t>Неплюевское сельское поселение</t>
  </si>
  <si>
    <t>25.8</t>
  </si>
  <si>
    <t>Полтавское сельское поселение</t>
  </si>
  <si>
    <t>25.8.1</t>
  </si>
  <si>
    <t>МУП "ЖКХ" Полтавского сельского поселения</t>
  </si>
  <si>
    <t>25.9</t>
  </si>
  <si>
    <t>Снежненское сельское поселение</t>
  </si>
  <si>
    <t>25.9.1</t>
  </si>
  <si>
    <t>ООО "ЖКХ "Гарант плюс"</t>
  </si>
  <si>
    <t>25.10</t>
  </si>
  <si>
    <t>Сухореченское сельское поселение</t>
  </si>
  <si>
    <t>25.11</t>
  </si>
  <si>
    <t>Южно-Степное сельское поселение</t>
  </si>
  <si>
    <t>25.11.1</t>
  </si>
  <si>
    <t>Каслинский муниципальный район</t>
  </si>
  <si>
    <t>26.1</t>
  </si>
  <si>
    <t>Багарякское сельское поселение</t>
  </si>
  <si>
    <t>26.1.1</t>
  </si>
  <si>
    <t>ООО Жилищного ремонтно-строительного предприятия «Старт»</t>
  </si>
  <si>
    <t>26.2</t>
  </si>
  <si>
    <t>Береговое сельское поселение</t>
  </si>
  <si>
    <t>26.2.1</t>
  </si>
  <si>
    <t>МУП «Береговская жилищно-эксплуатационная компания»</t>
  </si>
  <si>
    <t>26.3</t>
  </si>
  <si>
    <t>Булзинское сельское поселение</t>
  </si>
  <si>
    <t>26.3.1</t>
  </si>
  <si>
    <t>МУП «Булзинский ЭУЖКХ»</t>
  </si>
  <si>
    <t>26.4</t>
  </si>
  <si>
    <t>Вишневогорское городское поселение</t>
  </si>
  <si>
    <t>26.4.1</t>
  </si>
  <si>
    <t>ООО «Вишневогорские коммунальные сети»</t>
  </si>
  <si>
    <t>26.5</t>
  </si>
  <si>
    <t>Воздвиженское сельское поселение</t>
  </si>
  <si>
    <t>26.5.1</t>
  </si>
  <si>
    <t>Государственного стационарного учреждения социального обслуживания системы социальной защиты населения «Черкаскульский психоневрологический интернат»  п. Чераскуль</t>
  </si>
  <si>
    <t>26.6</t>
  </si>
  <si>
    <t>Григорьевское сельское поселение</t>
  </si>
  <si>
    <t>26.7</t>
  </si>
  <si>
    <t>Каслинское городское поселение</t>
  </si>
  <si>
    <t>26.7.1</t>
  </si>
  <si>
    <t>ООО "Водоканал"</t>
  </si>
  <si>
    <t>26.8</t>
  </si>
  <si>
    <t>Маукское сельское поселение</t>
  </si>
  <si>
    <t>26.8.1</t>
  </si>
  <si>
    <t>26.9</t>
  </si>
  <si>
    <t>Огневское сельское поселение</t>
  </si>
  <si>
    <t>26.10</t>
  </si>
  <si>
    <t>Тюбукское сельское поселение</t>
  </si>
  <si>
    <t>26.10.1</t>
  </si>
  <si>
    <t>МУП «Жилищно-коммунальный трест»</t>
  </si>
  <si>
    <t>26.11</t>
  </si>
  <si>
    <t>Шабуровское сельское поселение</t>
  </si>
  <si>
    <t>26.11.1</t>
  </si>
  <si>
    <t>Катав-Ивановский муниципальный район</t>
  </si>
  <si>
    <t>27.1</t>
  </si>
  <si>
    <t>Бедярышское сельское поселение</t>
  </si>
  <si>
    <t>27.2</t>
  </si>
  <si>
    <t>Верх-Катавское сельское поселение</t>
  </si>
  <si>
    <t>27.3</t>
  </si>
  <si>
    <t>Лесное сельское поселение</t>
  </si>
  <si>
    <t>27.3.1</t>
  </si>
  <si>
    <t>27.4</t>
  </si>
  <si>
    <t>Месединское сельское поселение</t>
  </si>
  <si>
    <t>27.5</t>
  </si>
  <si>
    <t>Катав-Ивановское городское поселение</t>
  </si>
  <si>
    <t>27.5.1</t>
  </si>
  <si>
    <t xml:space="preserve">МУП «ТеплоЭнерго»                                                           </t>
  </si>
  <si>
    <t>27.6</t>
  </si>
  <si>
    <t>Орловское сельское поселение</t>
  </si>
  <si>
    <t>27.7</t>
  </si>
  <si>
    <t>Серпиевское сельское поселение</t>
  </si>
  <si>
    <t>27.8</t>
  </si>
  <si>
    <t>Тюлюкское сельское поселение</t>
  </si>
  <si>
    <t>27.9</t>
  </si>
  <si>
    <t>Юрюзанское городское поселение</t>
  </si>
  <si>
    <t>27.9.1</t>
  </si>
  <si>
    <t>Кизильский муниципальный район</t>
  </si>
  <si>
    <t>28.1</t>
  </si>
  <si>
    <t>Богдановское сельское поселение</t>
  </si>
  <si>
    <t>28.1.1</t>
  </si>
  <si>
    <t>ООО «Квартирный вопрос»</t>
  </si>
  <si>
    <t>28.2</t>
  </si>
  <si>
    <t>Гранитное сельское поселение</t>
  </si>
  <si>
    <t>28.2.1</t>
  </si>
  <si>
    <t>МУП жилищно-коммунального хозяйства «Гранитное» Гранитного сельского поселения</t>
  </si>
  <si>
    <t>28.3</t>
  </si>
  <si>
    <t>Зингейское сельское поселение</t>
  </si>
  <si>
    <t>28.3.1</t>
  </si>
  <si>
    <t>28.4</t>
  </si>
  <si>
    <t>Измайловское сельское поселение</t>
  </si>
  <si>
    <t>28.4.1</t>
  </si>
  <si>
    <t>ООО ЖКХ «Шанс»</t>
  </si>
  <si>
    <t>28.5</t>
  </si>
  <si>
    <t>Карабулакское сельское поселение</t>
  </si>
  <si>
    <t>28.6</t>
  </si>
  <si>
    <t>Кацбахское сельское поселение</t>
  </si>
  <si>
    <t>28.7</t>
  </si>
  <si>
    <t>Кизильское сельское поселение</t>
  </si>
  <si>
    <t>28.7.1</t>
  </si>
  <si>
    <t>28.8</t>
  </si>
  <si>
    <t>Новоершовское сельское поселение</t>
  </si>
  <si>
    <t>28.8.1</t>
  </si>
  <si>
    <t>28.9</t>
  </si>
  <si>
    <t>Новопокровское сельское поселение</t>
  </si>
  <si>
    <t>28.10</t>
  </si>
  <si>
    <t>Обручевское сельское поселение</t>
  </si>
  <si>
    <t>28.11</t>
  </si>
  <si>
    <t>Полоцкое сельское поселение</t>
  </si>
  <si>
    <t>28.11.1</t>
  </si>
  <si>
    <t>28.12</t>
  </si>
  <si>
    <t>Сельское поселение Путь Октября</t>
  </si>
  <si>
    <t>28.13</t>
  </si>
  <si>
    <t>Сыртинское сельское поселение</t>
  </si>
  <si>
    <t>28.13.1</t>
  </si>
  <si>
    <t>ООО «Станица»</t>
  </si>
  <si>
    <t>28.14</t>
  </si>
  <si>
    <t xml:space="preserve">Уральское сельское поселение  </t>
  </si>
  <si>
    <t>Коркинский муниципальный район</t>
  </si>
  <si>
    <t>29.1</t>
  </si>
  <si>
    <t>Коркинское городское поселение</t>
  </si>
  <si>
    <t>29.1.1</t>
  </si>
  <si>
    <t>29.2</t>
  </si>
  <si>
    <t>Первомайское городское поселение</t>
  </si>
  <si>
    <t>29.2.1</t>
  </si>
  <si>
    <t>29.3</t>
  </si>
  <si>
    <t>Розинское городское поселение</t>
  </si>
  <si>
    <t>29.3.1</t>
  </si>
  <si>
    <t>Красноармейский муниципальный район</t>
  </si>
  <si>
    <t>30.1</t>
  </si>
  <si>
    <t>Алабугское сельское поселение</t>
  </si>
  <si>
    <t>30.1.1</t>
  </si>
  <si>
    <t>30.2</t>
  </si>
  <si>
    <t xml:space="preserve">Баландийское сельское поселение </t>
  </si>
  <si>
    <t>30.3</t>
  </si>
  <si>
    <t>Березовское сельское поселение</t>
  </si>
  <si>
    <t>30.3.1</t>
  </si>
  <si>
    <t>ООО «Октябрьское»</t>
  </si>
  <si>
    <t>30.4</t>
  </si>
  <si>
    <t>Бродокалмакское сельское поселение</t>
  </si>
  <si>
    <t>30.4.1</t>
  </si>
  <si>
    <t>ООО "Бродокалмакское ЖКХ"</t>
  </si>
  <si>
    <t>30.5</t>
  </si>
  <si>
    <t>Дубровское сельское поселение</t>
  </si>
  <si>
    <t>30.5.1</t>
  </si>
  <si>
    <t>ООО "Агрострой М"</t>
  </si>
  <si>
    <t>30.6</t>
  </si>
  <si>
    <t>Канашевское сельское поселение</t>
  </si>
  <si>
    <t>30.6.1</t>
  </si>
  <si>
    <t>МУП «Гарант»</t>
  </si>
  <si>
    <t>30.7</t>
  </si>
  <si>
    <t>Козыревское сельское поселение</t>
  </si>
  <si>
    <t>30.7.1</t>
  </si>
  <si>
    <t>МУП "ЖКХ Козыревское"</t>
  </si>
  <si>
    <t>30.8</t>
  </si>
  <si>
    <t>Лазурненское сельское поселение</t>
  </si>
  <si>
    <t>30.8.1</t>
  </si>
  <si>
    <t>Муниципальное унитарное предприятие Красноармейского муниципального района жилищно-коммунального хозяйства «Лазурненское»</t>
  </si>
  <si>
    <t>30.9</t>
  </si>
  <si>
    <t>Луговское сельское поселение</t>
  </si>
  <si>
    <t>30.9.1</t>
  </si>
  <si>
    <t xml:space="preserve">ООО "Луговское" </t>
  </si>
  <si>
    <t>30.10</t>
  </si>
  <si>
    <t>Миасское сельское поселение</t>
  </si>
  <si>
    <t>30.10.1</t>
  </si>
  <si>
    <t>30.11</t>
  </si>
  <si>
    <t>Озерное сельское поселение</t>
  </si>
  <si>
    <t>30.11.1</t>
  </si>
  <si>
    <t>ООО «Петрострой»</t>
  </si>
  <si>
    <t>30.12</t>
  </si>
  <si>
    <t>Русско-Теченское сельское поселение</t>
  </si>
  <si>
    <t>30.12.1</t>
  </si>
  <si>
    <t>30.13</t>
  </si>
  <si>
    <t>Сугоякское сельское поселение</t>
  </si>
  <si>
    <t>30.13.1</t>
  </si>
  <si>
    <t>30.14</t>
  </si>
  <si>
    <t>Теренкульское сельское поселение</t>
  </si>
  <si>
    <t>30.14.1</t>
  </si>
  <si>
    <t>30.15</t>
  </si>
  <si>
    <t>Шумовское сельское поселение</t>
  </si>
  <si>
    <t>30.15.1</t>
  </si>
  <si>
    <t>МУП ЖКХ "Шумовское"</t>
  </si>
  <si>
    <t>Кунашакский муниципальный район</t>
  </si>
  <si>
    <t>31.1</t>
  </si>
  <si>
    <t>Буринское сельское поселение</t>
  </si>
  <si>
    <t>31.1.1</t>
  </si>
  <si>
    <t>МУП «Кунашак Сервис»</t>
  </si>
  <si>
    <t>31.2</t>
  </si>
  <si>
    <t>Кунашакское сельское поселение</t>
  </si>
  <si>
    <t>31.2.1</t>
  </si>
  <si>
    <t>31.2.3</t>
  </si>
  <si>
    <t xml:space="preserve">МУП "Кунашак Сервис" п. Лесной </t>
  </si>
  <si>
    <t>31.2.4</t>
  </si>
  <si>
    <t>31.3</t>
  </si>
  <si>
    <t>Куяшское сельское поселение</t>
  </si>
  <si>
    <t>31.4</t>
  </si>
  <si>
    <t>Муслюмовское сельское поселение</t>
  </si>
  <si>
    <t>31.4.1</t>
  </si>
  <si>
    <t>31.4.2</t>
  </si>
  <si>
    <t>31.5</t>
  </si>
  <si>
    <t>Саринское сельское поселение</t>
  </si>
  <si>
    <t>31.5.1</t>
  </si>
  <si>
    <t xml:space="preserve">МУП "Кунашак Сервис" </t>
  </si>
  <si>
    <t>31.6</t>
  </si>
  <si>
    <t>Урукульское сельское поселение</t>
  </si>
  <si>
    <t>31.6.1</t>
  </si>
  <si>
    <t>31.7</t>
  </si>
  <si>
    <t>Усть-Багарякское сельское поселение</t>
  </si>
  <si>
    <t>31.8</t>
  </si>
  <si>
    <t>Халитовское сельское поселение</t>
  </si>
  <si>
    <t>31.8.1</t>
  </si>
  <si>
    <t>Кусинский муниципальный район</t>
  </si>
  <si>
    <t>32.1</t>
  </si>
  <si>
    <t>Злоказовское сельское поселение</t>
  </si>
  <si>
    <t>32.1.1</t>
  </si>
  <si>
    <t xml:space="preserve">МУП "Тепловые сети" </t>
  </si>
  <si>
    <t>32.2</t>
  </si>
  <si>
    <t>Кусинское городское поселение</t>
  </si>
  <si>
    <t>32.2.1</t>
  </si>
  <si>
    <t>ООО "Горводоканал"</t>
  </si>
  <si>
    <t>32.3</t>
  </si>
  <si>
    <t>Магнитское городское поселение</t>
  </si>
  <si>
    <t>ООО "Тепловые сети"</t>
  </si>
  <si>
    <t>32.4</t>
  </si>
  <si>
    <t>Медведевское сельское поселение</t>
  </si>
  <si>
    <t>32.5</t>
  </si>
  <si>
    <t>Петрозаводское сельское поселение</t>
  </si>
  <si>
    <t>Нагайбакский муниципальный район</t>
  </si>
  <si>
    <t>33.1</t>
  </si>
  <si>
    <t>Арсинское сельское поселение</t>
  </si>
  <si>
    <t>33.1.1</t>
  </si>
  <si>
    <t>МУП "Арсинское ЖКХ"</t>
  </si>
  <si>
    <t>33.2</t>
  </si>
  <si>
    <t>Балканское сельское поселение</t>
  </si>
  <si>
    <t>33.3</t>
  </si>
  <si>
    <t>Кассельское сельское поселение</t>
  </si>
  <si>
    <t>33.3.1</t>
  </si>
  <si>
    <t>МУП "Кассельское ЖКХ"</t>
  </si>
  <si>
    <t>33.4</t>
  </si>
  <si>
    <t>Куликовское сельское поселение</t>
  </si>
  <si>
    <t>33.5</t>
  </si>
  <si>
    <t>Нагайбакское сельское поселение</t>
  </si>
  <si>
    <t>33.5.1</t>
  </si>
  <si>
    <t>ООО «Гумбейское ЖКХ»</t>
  </si>
  <si>
    <t>33.6</t>
  </si>
  <si>
    <t>Остроленское сельское поселение</t>
  </si>
  <si>
    <t>33.6.1</t>
  </si>
  <si>
    <t>МУП «Остроленское ЖКХ»</t>
  </si>
  <si>
    <t>33.7</t>
  </si>
  <si>
    <t>Парижское сельское поселение</t>
  </si>
  <si>
    <t>33.7.1</t>
  </si>
  <si>
    <t>ООО «Парижское ЖКХ»</t>
  </si>
  <si>
    <t>33.8</t>
  </si>
  <si>
    <t>Переселенческое сельское поселение</t>
  </si>
  <si>
    <t>33.9</t>
  </si>
  <si>
    <t>Фершампенуазское сельское поселение</t>
  </si>
  <si>
    <t>33.9.1</t>
  </si>
  <si>
    <t>МУП Фершампенуазское сельское поселение «Управляющая компания жилищно-коммунального хозяйства»</t>
  </si>
  <si>
    <t>33.10</t>
  </si>
  <si>
    <t>Южное городское поселение</t>
  </si>
  <si>
    <t>33.10.1</t>
  </si>
  <si>
    <t>ООО «ВЕКТОР»</t>
  </si>
  <si>
    <t>Нязепетровский муниципальный район</t>
  </si>
  <si>
    <t>34.1</t>
  </si>
  <si>
    <t>Нязепетровское городское поселение</t>
  </si>
  <si>
    <t>34.1.1</t>
  </si>
  <si>
    <t>МУП "Водоканал"</t>
  </si>
  <si>
    <t>34.2</t>
  </si>
  <si>
    <t>Гривенское сельское поселение</t>
  </si>
  <si>
    <t>34.2.1</t>
  </si>
  <si>
    <t>МУП "Исток"</t>
  </si>
  <si>
    <t>34.3</t>
  </si>
  <si>
    <t>Кургинское сельское поселение</t>
  </si>
  <si>
    <t>34.4</t>
  </si>
  <si>
    <t>Ункурдинское сельское поселение</t>
  </si>
  <si>
    <t>34.4.1</t>
  </si>
  <si>
    <t>ООО "Энергомонтажсервис"</t>
  </si>
  <si>
    <t>34.5</t>
  </si>
  <si>
    <t>Шемахинское сельское поселение</t>
  </si>
  <si>
    <t>34.5.1</t>
  </si>
  <si>
    <t>ООО "Энергосервис"</t>
  </si>
  <si>
    <t>Октябрьский муниципальный район</t>
  </si>
  <si>
    <t>35.1</t>
  </si>
  <si>
    <t>Барсучанское сельское поселение</t>
  </si>
  <si>
    <t>35.2</t>
  </si>
  <si>
    <t>Боровое сельское поселение</t>
  </si>
  <si>
    <t>35.3</t>
  </si>
  <si>
    <t>Каракульское сельское поселение</t>
  </si>
  <si>
    <t>35.3.1</t>
  </si>
  <si>
    <t>МУП "Каракульский жилкомсервис"</t>
  </si>
  <si>
    <t>35.4</t>
  </si>
  <si>
    <t>Кочердыкское сельское поселение</t>
  </si>
  <si>
    <t>35.4.1</t>
  </si>
  <si>
    <t xml:space="preserve">МУП "Кочердыкское ЖКХ" </t>
  </si>
  <si>
    <t>35.5</t>
  </si>
  <si>
    <t>Крутоярское сельское поселение</t>
  </si>
  <si>
    <t>35.6</t>
  </si>
  <si>
    <t>Лысковское сельское поселение</t>
  </si>
  <si>
    <t>35.7</t>
  </si>
  <si>
    <t>Маякское сельское поселение</t>
  </si>
  <si>
    <t>35.7.1</t>
  </si>
  <si>
    <t>МУП «Маякское ЖКХ»</t>
  </si>
  <si>
    <t>35.8</t>
  </si>
  <si>
    <t>Мяконькское сельское поселение</t>
  </si>
  <si>
    <t>35.9</t>
  </si>
  <si>
    <t>Никольское сельское поселение</t>
  </si>
  <si>
    <t>35.10</t>
  </si>
  <si>
    <t>Октябрьское сельское поселение</t>
  </si>
  <si>
    <t>35.10.1</t>
  </si>
  <si>
    <t>35.11</t>
  </si>
  <si>
    <t>Подовинное сельское поселение</t>
  </si>
  <si>
    <t>35.12</t>
  </si>
  <si>
    <t>Свободненское сельское поселение</t>
  </si>
  <si>
    <t>35.13</t>
  </si>
  <si>
    <t>Уйско-Чебаркульское сельское поселение</t>
  </si>
  <si>
    <t>35.14</t>
  </si>
  <si>
    <t>Чудиновское сельское поселение</t>
  </si>
  <si>
    <t>Пластовский муниципальный район</t>
  </si>
  <si>
    <t>36.1</t>
  </si>
  <si>
    <t>Борисовское сельское поселение</t>
  </si>
  <si>
    <t>36.1.1</t>
  </si>
  <si>
    <t>ООО "Водоснабжение"</t>
  </si>
  <si>
    <t>36.2</t>
  </si>
  <si>
    <t>Демаринское сельское поселение</t>
  </si>
  <si>
    <t>36.2.1</t>
  </si>
  <si>
    <t>36.3</t>
  </si>
  <si>
    <t>Кочкарское сельское поселение</t>
  </si>
  <si>
    <t>36.3.1</t>
  </si>
  <si>
    <t>36.4</t>
  </si>
  <si>
    <t>Пластовское городское поселение</t>
  </si>
  <si>
    <t>36.4.1</t>
  </si>
  <si>
    <t>36.4.2</t>
  </si>
  <si>
    <t>ООО «Водоотведение»</t>
  </si>
  <si>
    <t>36.5</t>
  </si>
  <si>
    <t>Степнинское сельское поселение</t>
  </si>
  <si>
    <t>36.5.1</t>
  </si>
  <si>
    <t>Саткинский муниципальный район</t>
  </si>
  <si>
    <t>37.1</t>
  </si>
  <si>
    <t>Айлинское сельское поселение</t>
  </si>
  <si>
    <t>37.1.1</t>
  </si>
  <si>
    <t>ООО «УРАЛЭНЕРГОГРУПП»</t>
  </si>
  <si>
    <t>37.1.2</t>
  </si>
  <si>
    <t>ООО «УРАЛЭНЕРГОГРУПП» подвоз воды</t>
  </si>
  <si>
    <t>37.2</t>
  </si>
  <si>
    <t>Бакальское городское поселение</t>
  </si>
  <si>
    <t>37.2.1</t>
  </si>
  <si>
    <t>37.2.2</t>
  </si>
  <si>
    <t>ООО "Водоотведение"</t>
  </si>
  <si>
    <t>37.3</t>
  </si>
  <si>
    <t>Бердяушское городское поселение</t>
  </si>
  <si>
    <t>37.3.1</t>
  </si>
  <si>
    <t>37.3.2</t>
  </si>
  <si>
    <t>ООО «Транстепло»</t>
  </si>
  <si>
    <t>37.4</t>
  </si>
  <si>
    <t>Межевое городское поселение</t>
  </si>
  <si>
    <t>37.4.1</t>
  </si>
  <si>
    <t>ООО «КОНиС-1»</t>
  </si>
  <si>
    <t>37.5</t>
  </si>
  <si>
    <t>Романовское сельское поселение</t>
  </si>
  <si>
    <t>37.5.1</t>
  </si>
  <si>
    <t>Государственного стационарного учреждения социального обслуживания системы социальной защиты населения «Саткинский психоневрологический интернат» п. Чулковка</t>
  </si>
  <si>
    <t>37.6</t>
  </si>
  <si>
    <t>Саткинское городское поселение</t>
  </si>
  <si>
    <t>37.6.1</t>
  </si>
  <si>
    <t>37.6.2</t>
  </si>
  <si>
    <t>МУП "КомРитСервис" п. М. Бердяуш, Черная речка</t>
  </si>
  <si>
    <t>37.7</t>
  </si>
  <si>
    <t>Сулеинское городское поселение</t>
  </si>
  <si>
    <t>37.7.1</t>
  </si>
  <si>
    <t>ООО «ЖКХ» п. Сулея</t>
  </si>
  <si>
    <t>Сосновский муниципальный район</t>
  </si>
  <si>
    <t>38.1</t>
  </si>
  <si>
    <t>Алишевское сельское поселение</t>
  </si>
  <si>
    <t>38.1.1</t>
  </si>
  <si>
    <t>ООО «Жилищная эксплуатационная компания»</t>
  </si>
  <si>
    <t>38.2</t>
  </si>
  <si>
    <t>Архангельское сельское поселение</t>
  </si>
  <si>
    <t>38.3</t>
  </si>
  <si>
    <t>Вознесенское сельское поселение</t>
  </si>
  <si>
    <t>38.3.1</t>
  </si>
  <si>
    <t>ООО "Вознесенское ЖКХ"</t>
  </si>
  <si>
    <t>38.4</t>
  </si>
  <si>
    <t>Долгодеревенское сельское поселение</t>
  </si>
  <si>
    <t>38.4.1</t>
  </si>
  <si>
    <t>ООО «Сосновский водоканал»</t>
  </si>
  <si>
    <t>38.4.2</t>
  </si>
  <si>
    <t>ООО "Комфорт"</t>
  </si>
  <si>
    <t>38.5</t>
  </si>
  <si>
    <t>Есаульское сельское поселение</t>
  </si>
  <si>
    <t>38.6</t>
  </si>
  <si>
    <t>Краснопольское сельское поселение</t>
  </si>
  <si>
    <t>38.6.1</t>
  </si>
  <si>
    <t>МУП "ПОВВ", ООО "ВодТрансСервис"</t>
  </si>
  <si>
    <t>38.7</t>
  </si>
  <si>
    <t>Кременкульское сельское поселение</t>
  </si>
  <si>
    <t>38.7.1</t>
  </si>
  <si>
    <t>МУП "Кременкульские коммунальные системы"</t>
  </si>
  <si>
    <t>38.7.2</t>
  </si>
  <si>
    <t>МУП "Кременкульские коммунальные системы" п. Садовый</t>
  </si>
  <si>
    <t>38.7.3</t>
  </si>
  <si>
    <t>ООО "ЮЖУРАЛВОДОКАНАЛ"</t>
  </si>
  <si>
    <t>38.8</t>
  </si>
  <si>
    <t>Мирненское сельское поселение</t>
  </si>
  <si>
    <t>38.8.1</t>
  </si>
  <si>
    <t>ООО "Жил-Сервис"</t>
  </si>
  <si>
    <t>38.9</t>
  </si>
  <si>
    <t>Полетаевское городское поселение</t>
  </si>
  <si>
    <t>38.9.2</t>
  </si>
  <si>
    <t>ООО "Сосновская Водопроводная Компания"</t>
  </si>
  <si>
    <t>38.10</t>
  </si>
  <si>
    <t>Рощинское сельское поселение</t>
  </si>
  <si>
    <t>38.11</t>
  </si>
  <si>
    <t>Саккуловское сельское поселение</t>
  </si>
  <si>
    <t>38.12</t>
  </si>
  <si>
    <t>Саргазинское сельское поселение</t>
  </si>
  <si>
    <t>38.12.1</t>
  </si>
  <si>
    <t>ООО УК «АККТиВ»</t>
  </si>
  <si>
    <t>38.12.2</t>
  </si>
  <si>
    <t>ООО УК «АККТиВ» ст. Смолино</t>
  </si>
  <si>
    <t>38.13</t>
  </si>
  <si>
    <t>Сельское поселение Новый Кременкуль</t>
  </si>
  <si>
    <t>38.14</t>
  </si>
  <si>
    <t>Солнечное сельское поселение</t>
  </si>
  <si>
    <t>38.14.1</t>
  </si>
  <si>
    <t>ООО УК "Солнечный"</t>
  </si>
  <si>
    <t>38.15</t>
  </si>
  <si>
    <t>Теченское сельское поселение</t>
  </si>
  <si>
    <t>38.16</t>
  </si>
  <si>
    <t>Томинское сельское поселение</t>
  </si>
  <si>
    <t>38.16.1</t>
  </si>
  <si>
    <t>ООО "Здоровый дух"</t>
  </si>
  <si>
    <t>38.16.2</t>
  </si>
  <si>
    <t>Троицкий муниципальный район</t>
  </si>
  <si>
    <t>39.1</t>
  </si>
  <si>
    <t>Белозерское сельское поселение</t>
  </si>
  <si>
    <t>39.1.1</t>
  </si>
  <si>
    <t>ООО "Белозерское ЖКХ № 2"</t>
  </si>
  <si>
    <t>39.2</t>
  </si>
  <si>
    <t>Бобровское сельское поселение</t>
  </si>
  <si>
    <t>39.2.1</t>
  </si>
  <si>
    <t>ООО "Индустрия" с. Бобровка и п. Кварцитный</t>
  </si>
  <si>
    <t>39.2.2</t>
  </si>
  <si>
    <t>ООО "Индустрия" п. Березники</t>
  </si>
  <si>
    <t>39.3</t>
  </si>
  <si>
    <t>Дробышевское сельское поселение</t>
  </si>
  <si>
    <t>39.4</t>
  </si>
  <si>
    <t>Карсинское сельское поселение</t>
  </si>
  <si>
    <t>39.4.1</t>
  </si>
  <si>
    <t>ООО "Районные тепловые сети"</t>
  </si>
  <si>
    <t>39.5</t>
  </si>
  <si>
    <t>Ключевское сельское поселение</t>
  </si>
  <si>
    <t>39.5.1</t>
  </si>
  <si>
    <t>ООО "Новые коммунальные системы -Троицк" с. Ключевка</t>
  </si>
  <si>
    <t>39.6</t>
  </si>
  <si>
    <t>Клястицкое сельское поселение</t>
  </si>
  <si>
    <t>39.6.1</t>
  </si>
  <si>
    <t>ООО «МАКС»</t>
  </si>
  <si>
    <t>39.7</t>
  </si>
  <si>
    <t>Кособродское сельское поселение</t>
  </si>
  <si>
    <t>39.7.1</t>
  </si>
  <si>
    <t>ООО "Целинное ЖКХ"</t>
  </si>
  <si>
    <t>39.8</t>
  </si>
  <si>
    <t>Нижнесанарское сельское поселение</t>
  </si>
  <si>
    <t>39.8.1</t>
  </si>
  <si>
    <t>ООО «Уральская Водоснабжающая Компания-2»</t>
  </si>
  <si>
    <t>39.9</t>
  </si>
  <si>
    <t>Песчанское сельское поселение</t>
  </si>
  <si>
    <t>39.9.1</t>
  </si>
  <si>
    <t>ООО "УПРАВЛЯЮЩАЯ КОМПАНИЯ"</t>
  </si>
  <si>
    <t>39.10</t>
  </si>
  <si>
    <t>Родниковское сельское поселение</t>
  </si>
  <si>
    <t>39.10.1</t>
  </si>
  <si>
    <t>ООО "Родниковское ЖКХ"</t>
  </si>
  <si>
    <t>39.10.2</t>
  </si>
  <si>
    <t>ООО "Родниковское ЖКХ" п. Тогузак</t>
  </si>
  <si>
    <t>39.11</t>
  </si>
  <si>
    <t>Сельское поселение Новомирское</t>
  </si>
  <si>
    <t>39.12</t>
  </si>
  <si>
    <t>Троицко-Совхозное сельское поселение</t>
  </si>
  <si>
    <t>39.12.1</t>
  </si>
  <si>
    <t>МУП Скалистского ЖКХ «Троицко-совхозное сельское поселение»</t>
  </si>
  <si>
    <t>39.13</t>
  </si>
  <si>
    <t>Шантаринское сельское поселение</t>
  </si>
  <si>
    <t>39.13.1</t>
  </si>
  <si>
    <t>ООО «Белозёрское ЖКХ № 2»</t>
  </si>
  <si>
    <t>39.14</t>
  </si>
  <si>
    <t>Яснополянское сельское поселение</t>
  </si>
  <si>
    <t>Увельский муниципальный район</t>
  </si>
  <si>
    <t>40.1</t>
  </si>
  <si>
    <t>Каменское сельское поселение</t>
  </si>
  <si>
    <t>40.1.1</t>
  </si>
  <si>
    <t>ООО "Каменское ЖКХ"</t>
  </si>
  <si>
    <t>40.2</t>
  </si>
  <si>
    <t>Кичигинское сельское поселение</t>
  </si>
  <si>
    <t>40.2.1</t>
  </si>
  <si>
    <t>МУП "Кичигинское ЖКХ" с. Кичигино</t>
  </si>
  <si>
    <t>40.2.2</t>
  </si>
  <si>
    <t>МУП "Кичигинское ЖКХ" п. Нагорный</t>
  </si>
  <si>
    <t>40.2.3</t>
  </si>
  <si>
    <t>МУП "Кичигинское ЖКХ" п. Синий Бор</t>
  </si>
  <si>
    <t>40.2.4</t>
  </si>
  <si>
    <t>МУП "Кичигинское ЖКХ" ст. Формачево</t>
  </si>
  <si>
    <t>40.3</t>
  </si>
  <si>
    <t>Красносельское сельское поселение</t>
  </si>
  <si>
    <t>40.3.1</t>
  </si>
  <si>
    <t>МУП «Красносельское ЖКХ»</t>
  </si>
  <si>
    <t>40.3.2</t>
  </si>
  <si>
    <t>МУП «Красносельское ЖКХ» микрорайон Газовиков с. Красносельское</t>
  </si>
  <si>
    <t>40.3.3</t>
  </si>
  <si>
    <t>ООО "Вега"</t>
  </si>
  <si>
    <t>40.4</t>
  </si>
  <si>
    <t>Мордвиновское сельское поселение</t>
  </si>
  <si>
    <t>40.4.1</t>
  </si>
  <si>
    <t>ООО "Мордвиновское ЖКХ"</t>
  </si>
  <si>
    <t>40.5</t>
  </si>
  <si>
    <t>Петровское сельское поселение</t>
  </si>
  <si>
    <t>40.5.1</t>
  </si>
  <si>
    <t>ООО "Петровское ЖКХ"</t>
  </si>
  <si>
    <t>40.6</t>
  </si>
  <si>
    <t>Половинское сельское поселение</t>
  </si>
  <si>
    <t>40.6.1</t>
  </si>
  <si>
    <t>40.7</t>
  </si>
  <si>
    <t>Рождественское сельское поселение</t>
  </si>
  <si>
    <t>40.7.1</t>
  </si>
  <si>
    <t>ООО "Рождественское ЖКХ"</t>
  </si>
  <si>
    <t>40.8</t>
  </si>
  <si>
    <t>Увельское сельское поселение</t>
  </si>
  <si>
    <t>40.8.1</t>
  </si>
  <si>
    <t>40.8.2</t>
  </si>
  <si>
    <t>40.8.3</t>
  </si>
  <si>
    <t>ЗАО КХП «Злак»</t>
  </si>
  <si>
    <t>40.8.4</t>
  </si>
  <si>
    <t>40.9</t>
  </si>
  <si>
    <t>Хомутининское сельское поселение</t>
  </si>
  <si>
    <t>40.9.1</t>
  </si>
  <si>
    <t>40.9.2</t>
  </si>
  <si>
    <t>ОАО «Санаторий «Урал»</t>
  </si>
  <si>
    <t>40.10</t>
  </si>
  <si>
    <t>Хуторское сельское поселение</t>
  </si>
  <si>
    <t>40.10.1</t>
  </si>
  <si>
    <t>ООО "Хуторское ЖКХ"</t>
  </si>
  <si>
    <t>Уйский муниципальный район</t>
  </si>
  <si>
    <t>41.1</t>
  </si>
  <si>
    <t>Аминевское сельское поселение</t>
  </si>
  <si>
    <t>41.2</t>
  </si>
  <si>
    <t>Беловское сельское поселение</t>
  </si>
  <si>
    <t>41.3</t>
  </si>
  <si>
    <t>Вандышевское сельское поселение</t>
  </si>
  <si>
    <t>41.4</t>
  </si>
  <si>
    <t>Кидышевское сельское поселение</t>
  </si>
  <si>
    <t>41.4.1</t>
  </si>
  <si>
    <t>ООО «Водоснаб»</t>
  </si>
  <si>
    <t>41.5</t>
  </si>
  <si>
    <t>Кумлякское сельское поселение</t>
  </si>
  <si>
    <t>41.5.1</t>
  </si>
  <si>
    <t>ООО «Вода»</t>
  </si>
  <si>
    <t>41.6</t>
  </si>
  <si>
    <t>Ларинское сельское поселение</t>
  </si>
  <si>
    <t>41.7</t>
  </si>
  <si>
    <t>Масловское сельское поселение</t>
  </si>
  <si>
    <t>41.8</t>
  </si>
  <si>
    <t>Нижнеусцелемовское сельское поселение</t>
  </si>
  <si>
    <t>41.8.1</t>
  </si>
  <si>
    <t>41.9</t>
  </si>
  <si>
    <t>41.9.1</t>
  </si>
  <si>
    <t>ООО «Перспектива плюс»</t>
  </si>
  <si>
    <t>41.10</t>
  </si>
  <si>
    <t>Соколовское сельское поселение</t>
  </si>
  <si>
    <t>41.10.1</t>
  </si>
  <si>
    <t>ООО «Мирненское ЖЭУ»</t>
  </si>
  <si>
    <t>41.11</t>
  </si>
  <si>
    <t>Уйское сельское поселение</t>
  </si>
  <si>
    <t>41.11.1</t>
  </si>
  <si>
    <t>МУП «Жилищно-коммунальное хозяйство Уйское»</t>
  </si>
  <si>
    <t>Чебаркульский муниципальный район</t>
  </si>
  <si>
    <t>42.1</t>
  </si>
  <si>
    <t>Бишкильское сельское поселение</t>
  </si>
  <si>
    <t>42.1.1</t>
  </si>
  <si>
    <t>42.1.2</t>
  </si>
  <si>
    <t>42.2</t>
  </si>
  <si>
    <t>Варламовское сельское поселение</t>
  </si>
  <si>
    <t>42.2.1</t>
  </si>
  <si>
    <t xml:space="preserve">ООО "ТеплоЭнергоРесурс"       </t>
  </si>
  <si>
    <t>42.3</t>
  </si>
  <si>
    <t>Кундравинское сельское поселение</t>
  </si>
  <si>
    <t>42.3.1</t>
  </si>
  <si>
    <t>ООО «КундравыКом»</t>
  </si>
  <si>
    <t>42.4</t>
  </si>
  <si>
    <t>Непряхинское сельское поселение</t>
  </si>
  <si>
    <t>42.4.1</t>
  </si>
  <si>
    <t>ООО «Жилищный сервис»</t>
  </si>
  <si>
    <t>42.5</t>
  </si>
  <si>
    <t>Сарафановское сельское поселение</t>
  </si>
  <si>
    <t>42.5.1</t>
  </si>
  <si>
    <t>ООО УК «КвадроИнвест» п. "Еланчик"</t>
  </si>
  <si>
    <t>42.6</t>
  </si>
  <si>
    <t>Тимирязевское сельское поселение</t>
  </si>
  <si>
    <t>42.6.1</t>
  </si>
  <si>
    <t>42.7</t>
  </si>
  <si>
    <t>Травниковское сельское поселение</t>
  </si>
  <si>
    <t>42.7.1</t>
  </si>
  <si>
    <t>ООО "Эра Технологий"</t>
  </si>
  <si>
    <t>42.7.2</t>
  </si>
  <si>
    <t>АО «ТРАНСНЕФТЬ-УРАЛ» НПС «Травники»</t>
  </si>
  <si>
    <t>42.7.3</t>
  </si>
  <si>
    <t>АО «ТРАНСНЕФТЬ-УРАЛ» ЛПДС «Травники»</t>
  </si>
  <si>
    <t>42.8</t>
  </si>
  <si>
    <t>Филимоновское сельское поселение</t>
  </si>
  <si>
    <t>42.9</t>
  </si>
  <si>
    <t>Шахматовское сельское поселение</t>
  </si>
  <si>
    <t>42.9.1</t>
  </si>
  <si>
    <t>42.9.2</t>
  </si>
  <si>
    <t>42.9.3</t>
  </si>
  <si>
    <t>Чесменский муниципальный район</t>
  </si>
  <si>
    <t>43.1</t>
  </si>
  <si>
    <t>Березинское сельское поселение</t>
  </si>
  <si>
    <t>43.1.1</t>
  </si>
  <si>
    <t>ООО "Атлант"</t>
  </si>
  <si>
    <t>43.2</t>
  </si>
  <si>
    <t>Калиновское сельское поселение</t>
  </si>
  <si>
    <t>43.2.1</t>
  </si>
  <si>
    <t>ООО "Чесменское управление коммунального хозяйства" п. Беловка</t>
  </si>
  <si>
    <t>43.3</t>
  </si>
  <si>
    <t>Новомирское сельское поселение</t>
  </si>
  <si>
    <t>43.4</t>
  </si>
  <si>
    <t xml:space="preserve">Новоукраинское сельское поселение </t>
  </si>
  <si>
    <t>ООО "Чесменское управление коммунального хозяйства"</t>
  </si>
  <si>
    <t>43.5</t>
  </si>
  <si>
    <t>Редутовское сельское поселение</t>
  </si>
  <si>
    <t>43.6</t>
  </si>
  <si>
    <t>Светловское сельское поселение</t>
  </si>
  <si>
    <t>43.6.1</t>
  </si>
  <si>
    <t>ООО "СтройТеплоСервис"</t>
  </si>
  <si>
    <t>43.7</t>
  </si>
  <si>
    <t>Тарасовское сельское поселение</t>
  </si>
  <si>
    <t>43.7.1</t>
  </si>
  <si>
    <t>ООО «Водоканал»</t>
  </si>
  <si>
    <t>43.8</t>
  </si>
  <si>
    <t>Тарутинское сельское поселение</t>
  </si>
  <si>
    <t>43.8.1</t>
  </si>
  <si>
    <t>43.9</t>
  </si>
  <si>
    <t>Углицкое сельское поселение</t>
  </si>
  <si>
    <t>43.9.1</t>
  </si>
  <si>
    <t>43.10</t>
  </si>
  <si>
    <t>Цвиллингское сельское поселение</t>
  </si>
  <si>
    <t>43.11</t>
  </si>
  <si>
    <t>Черноборское сельское поселение</t>
  </si>
  <si>
    <t>43.12</t>
  </si>
  <si>
    <t>Чесменское сельское поселение</t>
  </si>
  <si>
    <t>43.12.1</t>
  </si>
  <si>
    <t>МКП «Энергетик»</t>
  </si>
  <si>
    <t>ООО «МИНЬЯРВОДОКАНАЛ-СЕРВИС»</t>
  </si>
  <si>
    <t>МУП жилищно-коммунального хозяйства «Шабурово»</t>
  </si>
  <si>
    <t>ООО «Энергосервис»</t>
  </si>
  <si>
    <t>ООО УК «Вертикаль+»</t>
  </si>
  <si>
    <t>МУП «Водоканал-Сервис»</t>
  </si>
  <si>
    <t>ООО "Половинское ЖКХ"</t>
  </si>
  <si>
    <t>МУП «Коммунальные услуги»</t>
  </si>
  <si>
    <t>ООО «Пром-тепло»</t>
  </si>
  <si>
    <t>ООО "Соколиная гора"</t>
  </si>
  <si>
    <t>МУП "Кизильское коммунальное хозяйство"</t>
  </si>
  <si>
    <t>МУП "ПОВВ"</t>
  </si>
  <si>
    <t>МУП ЖКХ "Северное"</t>
  </si>
  <si>
    <t>МУП "Кунашак Сервис" п. Муслюмово</t>
  </si>
  <si>
    <t>МУП "Кунашак Сервис" п. Новое Курманово</t>
  </si>
  <si>
    <t>ООО "Октябрькое ЖКХ"</t>
  </si>
  <si>
    <t>ПАО «ОГК-2» филиал Троицкой ГРЭС</t>
  </si>
  <si>
    <t>МУП "Жилищно-коммунальные услуги"</t>
  </si>
  <si>
    <t>ООО «Санаторий Карагайский бор»</t>
  </si>
  <si>
    <t>ООО «Альтернативком-1»</t>
  </si>
  <si>
    <t>ООО ЮУТЭК "ТеплоСервис"</t>
  </si>
  <si>
    <t>ОАО "Энергосистемы"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</si>
</sst>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€#,##0;&quot;-€&quot;#,##0"/>
    <numFmt numFmtId="165" formatCode="0.0"/>
    <numFmt numFmtId="166" formatCode="mm/dd/yyyy"/>
    <numFmt numFmtId="167" formatCode="#,##0.0"/>
    <numFmt numFmtId="168" formatCode="#,##0.000"/>
    <numFmt numFmtId="169" formatCode="_(\$* #,##0.00_);_(\$* \(#,##0.00\);_(\$* \-??_);_(@_)"/>
    <numFmt numFmtId="170" formatCode="0.000"/>
  </numFmts>
  <fonts count="44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vertical="center" wrapText="1"/>
      <protection/>
    </xf>
    <xf numFmtId="165" fontId="2" fillId="0" borderId="0" xfId="56" applyNumberFormat="1" applyFont="1" applyFill="1" applyBorder="1" applyAlignment="1">
      <alignment vertical="center" wrapText="1"/>
      <protection/>
    </xf>
    <xf numFmtId="165" fontId="2" fillId="0" borderId="0" xfId="56" applyNumberFormat="1" applyFont="1" applyFill="1" applyBorder="1" applyAlignment="1">
      <alignment horizontal="left" vertical="center" wrapText="1"/>
      <protection/>
    </xf>
    <xf numFmtId="0" fontId="2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0" xfId="56" applyFont="1" applyFill="1" applyBorder="1">
      <alignment/>
      <protection/>
    </xf>
    <xf numFmtId="166" fontId="8" fillId="0" borderId="10" xfId="56" applyNumberFormat="1" applyFont="1" applyFill="1" applyBorder="1" applyAlignment="1">
      <alignment horizontal="center" vertical="center" wrapText="1"/>
      <protection/>
    </xf>
    <xf numFmtId="165" fontId="8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horizontal="left" vertical="center" wrapText="1"/>
      <protection/>
    </xf>
    <xf numFmtId="2" fontId="2" fillId="0" borderId="10" xfId="56" applyNumberFormat="1" applyFont="1" applyFill="1" applyBorder="1" applyAlignment="1">
      <alignment vertical="center" wrapText="1"/>
      <protection/>
    </xf>
    <xf numFmtId="165" fontId="2" fillId="0" borderId="10" xfId="56" applyNumberFormat="1" applyFont="1" applyFill="1" applyBorder="1" applyAlignment="1">
      <alignment vertical="center" wrapText="1"/>
      <protection/>
    </xf>
    <xf numFmtId="165" fontId="2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NumberFormat="1" applyFont="1" applyFill="1" applyBorder="1" applyAlignment="1" applyProtection="1">
      <alignment horizontal="left" vertical="center" wrapText="1"/>
      <protection/>
    </xf>
    <xf numFmtId="2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Border="1">
      <alignment/>
      <protection/>
    </xf>
    <xf numFmtId="49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165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49" fontId="8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left" vertical="center" wrapText="1"/>
      <protection/>
    </xf>
    <xf numFmtId="167" fontId="9" fillId="0" borderId="10" xfId="57" applyNumberFormat="1" applyFont="1" applyFill="1" applyBorder="1" applyAlignment="1" applyProtection="1">
      <alignment horizontal="center" vertical="center" wrapText="1"/>
      <protection/>
    </xf>
    <xf numFmtId="2" fontId="9" fillId="0" borderId="10" xfId="56" applyNumberFormat="1" applyFont="1" applyFill="1" applyBorder="1" applyAlignment="1">
      <alignment horizontal="center" vertical="center" wrapText="1"/>
      <protection/>
    </xf>
    <xf numFmtId="165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>
      <alignment/>
      <protection/>
    </xf>
    <xf numFmtId="165" fontId="9" fillId="33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169" fontId="9" fillId="0" borderId="10" xfId="42" applyFont="1" applyFill="1" applyBorder="1" applyAlignment="1" applyProtection="1">
      <alignment horizontal="left" vertical="center" wrapText="1"/>
      <protection/>
    </xf>
    <xf numFmtId="2" fontId="8" fillId="0" borderId="0" xfId="56" applyNumberFormat="1" applyFont="1" applyFill="1" applyBorder="1" applyAlignment="1">
      <alignment horizontal="center" vertical="center" wrapText="1"/>
      <protection/>
    </xf>
    <xf numFmtId="165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57" applyNumberFormat="1" applyFont="1" applyFill="1" applyBorder="1" applyAlignment="1" applyProtection="1">
      <alignment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1" xfId="57" applyNumberFormat="1" applyFont="1" applyFill="1" applyBorder="1" applyAlignment="1" applyProtection="1">
      <alignment horizontal="center" vertical="center" wrapText="1"/>
      <protection/>
    </xf>
    <xf numFmtId="0" fontId="8" fillId="0" borderId="11" xfId="57" applyNumberFormat="1" applyFont="1" applyFill="1" applyBorder="1" applyAlignment="1" applyProtection="1">
      <alignment horizontal="left" vertical="center" wrapText="1"/>
      <protection/>
    </xf>
    <xf numFmtId="2" fontId="8" fillId="0" borderId="11" xfId="56" applyNumberFormat="1" applyFont="1" applyFill="1" applyBorder="1" applyAlignment="1">
      <alignment horizontal="center" vertical="center" wrapText="1"/>
      <protection/>
    </xf>
    <xf numFmtId="165" fontId="8" fillId="0" borderId="11" xfId="56" applyNumberFormat="1" applyFont="1" applyFill="1" applyBorder="1" applyAlignment="1">
      <alignment horizontal="center" vertical="center" wrapText="1"/>
      <protection/>
    </xf>
    <xf numFmtId="49" fontId="8" fillId="0" borderId="12" xfId="57" applyNumberFormat="1" applyFont="1" applyFill="1" applyBorder="1" applyAlignment="1" applyProtection="1">
      <alignment horizontal="center" vertical="center" wrapText="1"/>
      <protection/>
    </xf>
    <xf numFmtId="0" fontId="9" fillId="0" borderId="12" xfId="57" applyNumberFormat="1" applyFont="1" applyFill="1" applyBorder="1" applyAlignment="1" applyProtection="1">
      <alignment horizontal="left" vertical="center" wrapText="1"/>
      <protection/>
    </xf>
    <xf numFmtId="2" fontId="9" fillId="0" borderId="12" xfId="56" applyNumberFormat="1" applyFont="1" applyFill="1" applyBorder="1" applyAlignment="1">
      <alignment horizontal="center" vertical="center" wrapText="1"/>
      <protection/>
    </xf>
    <xf numFmtId="165" fontId="9" fillId="0" borderId="12" xfId="56" applyNumberFormat="1" applyFont="1" applyFill="1" applyBorder="1" applyAlignment="1">
      <alignment horizontal="center" vertical="center" wrapText="1"/>
      <protection/>
    </xf>
    <xf numFmtId="2" fontId="8" fillId="0" borderId="12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vertical="center"/>
      <protection/>
    </xf>
    <xf numFmtId="2" fontId="2" fillId="0" borderId="13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>
      <alignment/>
      <protection/>
    </xf>
    <xf numFmtId="165" fontId="2" fillId="0" borderId="11" xfId="0" applyNumberFormat="1" applyFont="1" applyFill="1" applyBorder="1" applyAlignment="1">
      <alignment horizontal="center" vertical="center" wrapText="1"/>
    </xf>
    <xf numFmtId="49" fontId="8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left" vertical="center" wrapText="1"/>
      <protection/>
    </xf>
    <xf numFmtId="2" fontId="9" fillId="0" borderId="0" xfId="56" applyNumberFormat="1" applyFont="1" applyFill="1" applyBorder="1" applyAlignment="1">
      <alignment horizontal="center" vertical="center" wrapText="1"/>
      <protection/>
    </xf>
    <xf numFmtId="165" fontId="9" fillId="0" borderId="0" xfId="0" applyNumberFormat="1" applyFont="1" applyFill="1" applyBorder="1" applyAlignment="1">
      <alignment horizontal="center" vertical="center" wrapText="1"/>
    </xf>
    <xf numFmtId="49" fontId="8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7" applyNumberFormat="1" applyFont="1" applyFill="1" applyBorder="1" applyAlignment="1" applyProtection="1">
      <alignment horizontal="left" vertical="center" wrapText="1"/>
      <protection/>
    </xf>
    <xf numFmtId="49" fontId="8" fillId="0" borderId="13" xfId="57" applyNumberFormat="1" applyFont="1" applyFill="1" applyBorder="1" applyAlignment="1" applyProtection="1">
      <alignment horizontal="center" vertical="center" wrapText="1"/>
      <protection/>
    </xf>
    <xf numFmtId="0" fontId="9" fillId="0" borderId="13" xfId="57" applyNumberFormat="1" applyFont="1" applyFill="1" applyBorder="1" applyAlignment="1" applyProtection="1">
      <alignment horizontal="left" vertical="center" wrapText="1"/>
      <protection/>
    </xf>
    <xf numFmtId="2" fontId="9" fillId="0" borderId="13" xfId="56" applyNumberFormat="1" applyFont="1" applyFill="1" applyBorder="1" applyAlignment="1">
      <alignment horizontal="center" vertical="center" wrapText="1"/>
      <protection/>
    </xf>
    <xf numFmtId="165" fontId="9" fillId="0" borderId="13" xfId="0" applyNumberFormat="1" applyFont="1" applyFill="1" applyBorder="1" applyAlignment="1">
      <alignment horizontal="center" vertical="center" wrapText="1"/>
    </xf>
    <xf numFmtId="49" fontId="2" fillId="0" borderId="13" xfId="57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огноз 2005 перевод на 100% (06.09.2004 г.) 3" xfId="56"/>
    <cellStyle name="Обычный_список муниципальных образовани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140625" defaultRowHeight="12.75" outlineLevelRow="1"/>
  <cols>
    <col min="1" max="1" width="8.7109375" style="1" customWidth="1"/>
    <col min="2" max="2" width="40.8515625" style="2" customWidth="1"/>
    <col min="3" max="4" width="11.7109375" style="3" customWidth="1"/>
    <col min="5" max="5" width="7.7109375" style="4" customWidth="1"/>
    <col min="6" max="6" width="11.7109375" style="4" customWidth="1"/>
    <col min="7" max="7" width="11.8515625" style="4" customWidth="1"/>
    <col min="8" max="8" width="7.7109375" style="5" customWidth="1"/>
    <col min="9" max="16384" width="9.140625" style="6" customWidth="1"/>
  </cols>
  <sheetData>
    <row r="1" spans="1:8" s="7" customFormat="1" ht="57.7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s="10" customFormat="1" ht="18.75">
      <c r="A2" s="8"/>
      <c r="B2" s="8"/>
      <c r="C2" s="8"/>
      <c r="D2" s="8"/>
      <c r="E2" s="8"/>
      <c r="F2" s="8"/>
      <c r="G2" s="8"/>
      <c r="H2" s="9" t="s">
        <v>1</v>
      </c>
    </row>
    <row r="3" spans="1:8" ht="36" customHeight="1">
      <c r="A3" s="76" t="s">
        <v>2</v>
      </c>
      <c r="B3" s="76" t="s">
        <v>3</v>
      </c>
      <c r="C3" s="76" t="s">
        <v>4</v>
      </c>
      <c r="D3" s="76"/>
      <c r="E3" s="76"/>
      <c r="F3" s="76" t="s">
        <v>5</v>
      </c>
      <c r="G3" s="76"/>
      <c r="H3" s="76"/>
    </row>
    <row r="4" spans="1:8" ht="57">
      <c r="A4" s="76"/>
      <c r="B4" s="76"/>
      <c r="C4" s="11" t="s">
        <v>6</v>
      </c>
      <c r="D4" s="11" t="s">
        <v>7</v>
      </c>
      <c r="E4" s="12" t="s">
        <v>8</v>
      </c>
      <c r="F4" s="11" t="s">
        <v>6</v>
      </c>
      <c r="G4" s="11" t="s">
        <v>7</v>
      </c>
      <c r="H4" s="12" t="s">
        <v>8</v>
      </c>
    </row>
    <row r="5" spans="1:8" ht="25.5" customHeight="1" hidden="1">
      <c r="A5" s="74" t="s">
        <v>9</v>
      </c>
      <c r="B5" s="74"/>
      <c r="C5" s="14"/>
      <c r="D5" s="14"/>
      <c r="E5" s="15"/>
      <c r="F5" s="15"/>
      <c r="G5" s="15"/>
      <c r="H5" s="16"/>
    </row>
    <row r="6" spans="1:8" s="20" customFormat="1" ht="25.5" customHeight="1">
      <c r="A6" s="17">
        <v>1</v>
      </c>
      <c r="B6" s="18" t="s">
        <v>10</v>
      </c>
      <c r="C6" s="19"/>
      <c r="D6" s="19"/>
      <c r="E6" s="12"/>
      <c r="F6" s="19"/>
      <c r="G6" s="19"/>
      <c r="H6" s="12"/>
    </row>
    <row r="7" spans="1:8" ht="45" customHeight="1" outlineLevel="1">
      <c r="A7" s="21" t="s">
        <v>11</v>
      </c>
      <c r="B7" s="22" t="s">
        <v>12</v>
      </c>
      <c r="C7" s="23">
        <v>29.47</v>
      </c>
      <c r="D7" s="23">
        <v>32.98</v>
      </c>
      <c r="E7" s="24">
        <f aca="true" t="shared" si="0" ref="E7:E19">D7/C7*100-100</f>
        <v>11.910417373600254</v>
      </c>
      <c r="F7" s="23">
        <v>25.45</v>
      </c>
      <c r="G7" s="23">
        <v>26.88</v>
      </c>
      <c r="H7" s="24">
        <f>G7/F7*100-100</f>
        <v>5.61886051080549</v>
      </c>
    </row>
    <row r="8" spans="1:8" ht="75" outlineLevel="1">
      <c r="A8" s="21" t="s">
        <v>13</v>
      </c>
      <c r="B8" s="22" t="s">
        <v>14</v>
      </c>
      <c r="C8" s="23">
        <v>33.97</v>
      </c>
      <c r="D8" s="23">
        <v>35.14</v>
      </c>
      <c r="E8" s="24">
        <f t="shared" si="0"/>
        <v>3.444215484250819</v>
      </c>
      <c r="F8" s="23"/>
      <c r="G8" s="23"/>
      <c r="H8" s="24"/>
    </row>
    <row r="9" spans="1:8" ht="25.5" customHeight="1" outlineLevel="1">
      <c r="A9" s="21" t="s">
        <v>15</v>
      </c>
      <c r="B9" s="22" t="s">
        <v>16</v>
      </c>
      <c r="C9" s="23">
        <v>30.07</v>
      </c>
      <c r="D9" s="23">
        <v>30.99</v>
      </c>
      <c r="E9" s="24">
        <f t="shared" si="0"/>
        <v>3.0595277685400646</v>
      </c>
      <c r="F9" s="23">
        <v>24.46</v>
      </c>
      <c r="G9" s="23">
        <v>25.11</v>
      </c>
      <c r="H9" s="24">
        <f>G9/F9*100-100</f>
        <v>2.6573998364676896</v>
      </c>
    </row>
    <row r="10" spans="1:8" s="20" customFormat="1" ht="25.5" customHeight="1">
      <c r="A10" s="17">
        <v>2</v>
      </c>
      <c r="B10" s="18" t="s">
        <v>17</v>
      </c>
      <c r="C10" s="19"/>
      <c r="D10" s="19"/>
      <c r="E10" s="12"/>
      <c r="F10" s="19"/>
      <c r="G10" s="19"/>
      <c r="H10" s="12"/>
    </row>
    <row r="11" spans="1:8" ht="25.5" customHeight="1" outlineLevel="1">
      <c r="A11" s="21" t="s">
        <v>18</v>
      </c>
      <c r="B11" s="13" t="s">
        <v>19</v>
      </c>
      <c r="C11" s="23">
        <v>29.86</v>
      </c>
      <c r="D11" s="23">
        <v>30.92</v>
      </c>
      <c r="E11" s="24">
        <f t="shared" si="0"/>
        <v>3.549899531145357</v>
      </c>
      <c r="F11" s="23">
        <v>15.78</v>
      </c>
      <c r="G11" s="23">
        <v>17.29</v>
      </c>
      <c r="H11" s="24">
        <f>G11/F11*100-100</f>
        <v>9.56907477820026</v>
      </c>
    </row>
    <row r="12" spans="1:8" ht="25.5" customHeight="1" outlineLevel="1">
      <c r="A12" s="21" t="s">
        <v>20</v>
      </c>
      <c r="B12" s="13" t="s">
        <v>21</v>
      </c>
      <c r="C12" s="23">
        <v>42.6</v>
      </c>
      <c r="D12" s="23">
        <v>42.82</v>
      </c>
      <c r="E12" s="24">
        <f t="shared" si="0"/>
        <v>0.5164319248826246</v>
      </c>
      <c r="F12" s="23"/>
      <c r="G12" s="23"/>
      <c r="H12" s="24"/>
    </row>
    <row r="13" spans="1:8" ht="75" outlineLevel="1">
      <c r="A13" s="21" t="s">
        <v>22</v>
      </c>
      <c r="B13" s="13" t="s">
        <v>23</v>
      </c>
      <c r="C13" s="23">
        <v>29.88</v>
      </c>
      <c r="D13" s="23">
        <v>31.38</v>
      </c>
      <c r="E13" s="24">
        <f t="shared" si="0"/>
        <v>5.0200803212851355</v>
      </c>
      <c r="F13" s="23"/>
      <c r="G13" s="23"/>
      <c r="H13" s="24"/>
    </row>
    <row r="14" spans="1:8" s="20" customFormat="1" ht="25.5" customHeight="1">
      <c r="A14" s="17">
        <v>3</v>
      </c>
      <c r="B14" s="18" t="s">
        <v>24</v>
      </c>
      <c r="C14" s="19"/>
      <c r="D14" s="19"/>
      <c r="E14" s="12"/>
      <c r="F14" s="19"/>
      <c r="G14" s="19"/>
      <c r="H14" s="12"/>
    </row>
    <row r="15" spans="1:8" ht="25.5" customHeight="1" outlineLevel="1">
      <c r="A15" s="21" t="s">
        <v>25</v>
      </c>
      <c r="B15" s="22" t="s">
        <v>26</v>
      </c>
      <c r="C15" s="23">
        <v>26.4</v>
      </c>
      <c r="D15" s="23">
        <v>28.15</v>
      </c>
      <c r="E15" s="24">
        <f t="shared" si="0"/>
        <v>6.6287878787878896</v>
      </c>
      <c r="F15" s="23">
        <v>19.8</v>
      </c>
      <c r="G15" s="23">
        <v>20.78</v>
      </c>
      <c r="H15" s="24">
        <f>G15/F15*100-100</f>
        <v>4.949494949494948</v>
      </c>
    </row>
    <row r="16" spans="1:8" ht="60" outlineLevel="1">
      <c r="A16" s="21" t="s">
        <v>27</v>
      </c>
      <c r="B16" s="25" t="s">
        <v>28</v>
      </c>
      <c r="C16" s="23">
        <v>4.79</v>
      </c>
      <c r="D16" s="23">
        <v>5.05</v>
      </c>
      <c r="E16" s="24">
        <f t="shared" si="0"/>
        <v>5.4279749478079395</v>
      </c>
      <c r="F16" s="23">
        <v>4.01</v>
      </c>
      <c r="G16" s="23">
        <v>4.15</v>
      </c>
      <c r="H16" s="24">
        <f>G16/F16*100-100</f>
        <v>3.491271820448887</v>
      </c>
    </row>
    <row r="17" spans="1:8" s="20" customFormat="1" ht="25.5" customHeight="1">
      <c r="A17" s="17">
        <v>4</v>
      </c>
      <c r="B17" s="18" t="s">
        <v>29</v>
      </c>
      <c r="C17" s="19"/>
      <c r="D17" s="19"/>
      <c r="E17" s="12"/>
      <c r="F17" s="19"/>
      <c r="G17" s="19"/>
      <c r="H17" s="12"/>
    </row>
    <row r="18" spans="1:8" ht="25.5" customHeight="1" outlineLevel="1">
      <c r="A18" s="21" t="s">
        <v>30</v>
      </c>
      <c r="B18" s="26" t="s">
        <v>31</v>
      </c>
      <c r="C18" s="23">
        <v>37.13</v>
      </c>
      <c r="D18" s="23">
        <v>37.42</v>
      </c>
      <c r="E18" s="24">
        <f t="shared" si="0"/>
        <v>0.7810395906275147</v>
      </c>
      <c r="F18" s="23">
        <v>21.76</v>
      </c>
      <c r="G18" s="23">
        <v>24.8</v>
      </c>
      <c r="H18" s="24">
        <f>G18/F18*100-100</f>
        <v>13.970588235294116</v>
      </c>
    </row>
    <row r="19" spans="1:8" ht="25.5" customHeight="1" outlineLevel="1">
      <c r="A19" s="21" t="s">
        <v>32</v>
      </c>
      <c r="B19" s="26" t="s">
        <v>33</v>
      </c>
      <c r="C19" s="23">
        <v>14.8</v>
      </c>
      <c r="D19" s="23">
        <v>15.49</v>
      </c>
      <c r="E19" s="24">
        <f t="shared" si="0"/>
        <v>4.662162162162147</v>
      </c>
      <c r="F19" s="23"/>
      <c r="G19" s="23"/>
      <c r="H19" s="24"/>
    </row>
    <row r="20" spans="1:8" ht="25.5" customHeight="1" outlineLevel="1">
      <c r="A20" s="21" t="s">
        <v>34</v>
      </c>
      <c r="B20" s="25" t="s">
        <v>35</v>
      </c>
      <c r="C20" s="23"/>
      <c r="D20" s="23"/>
      <c r="E20" s="24"/>
      <c r="F20" s="23">
        <v>21.85</v>
      </c>
      <c r="G20" s="23">
        <v>33.02</v>
      </c>
      <c r="H20" s="24">
        <f>G20/F20*100-100</f>
        <v>51.12128146453091</v>
      </c>
    </row>
    <row r="21" spans="1:8" s="20" customFormat="1" ht="25.5" customHeight="1">
      <c r="A21" s="17">
        <v>5</v>
      </c>
      <c r="B21" s="18" t="s">
        <v>36</v>
      </c>
      <c r="C21" s="19"/>
      <c r="D21" s="19"/>
      <c r="E21" s="12"/>
      <c r="F21" s="19"/>
      <c r="G21" s="19"/>
      <c r="H21" s="12"/>
    </row>
    <row r="22" spans="1:8" ht="25.5" customHeight="1" outlineLevel="1">
      <c r="A22" s="21" t="s">
        <v>37</v>
      </c>
      <c r="B22" s="25" t="s">
        <v>38</v>
      </c>
      <c r="C22" s="23">
        <v>15.7</v>
      </c>
      <c r="D22" s="23">
        <v>16.4</v>
      </c>
      <c r="E22" s="24">
        <f>D22/C22*100-100</f>
        <v>4.458598726114644</v>
      </c>
      <c r="F22" s="23">
        <v>30.62</v>
      </c>
      <c r="G22" s="23">
        <v>32.05</v>
      </c>
      <c r="H22" s="24">
        <f>G22/F22*100-100</f>
        <v>4.6701502286087475</v>
      </c>
    </row>
    <row r="23" spans="1:8" ht="45" outlineLevel="1">
      <c r="A23" s="21" t="s">
        <v>39</v>
      </c>
      <c r="B23" s="22" t="s">
        <v>40</v>
      </c>
      <c r="C23" s="23">
        <v>16.63</v>
      </c>
      <c r="D23" s="23">
        <v>16.97</v>
      </c>
      <c r="E23" s="24">
        <f aca="true" t="shared" si="1" ref="E23:E50">D23/C23*100-100</f>
        <v>2.0444978953698296</v>
      </c>
      <c r="F23" s="23">
        <v>24.74</v>
      </c>
      <c r="G23" s="23">
        <v>25.24</v>
      </c>
      <c r="H23" s="24">
        <f>G23/F23*100-100</f>
        <v>2.0210185933710534</v>
      </c>
    </row>
    <row r="24" spans="1:8" ht="30" outlineLevel="1">
      <c r="A24" s="21" t="s">
        <v>41</v>
      </c>
      <c r="B24" s="25" t="s">
        <v>42</v>
      </c>
      <c r="C24" s="23">
        <v>3.38</v>
      </c>
      <c r="D24" s="23">
        <v>3.4</v>
      </c>
      <c r="E24" s="24">
        <f t="shared" si="1"/>
        <v>0.5917159763313578</v>
      </c>
      <c r="F24" s="23"/>
      <c r="G24" s="23"/>
      <c r="H24" s="24"/>
    </row>
    <row r="25" spans="1:8" s="20" customFormat="1" ht="25.5" customHeight="1">
      <c r="A25" s="17">
        <v>6</v>
      </c>
      <c r="B25" s="18" t="s">
        <v>43</v>
      </c>
      <c r="C25" s="19"/>
      <c r="D25" s="19"/>
      <c r="E25" s="12"/>
      <c r="F25" s="19"/>
      <c r="G25" s="19"/>
      <c r="H25" s="12"/>
    </row>
    <row r="26" spans="1:8" ht="30" outlineLevel="1">
      <c r="A26" s="21" t="s">
        <v>44</v>
      </c>
      <c r="B26" s="25" t="s">
        <v>45</v>
      </c>
      <c r="C26" s="23">
        <v>43.03</v>
      </c>
      <c r="D26" s="23">
        <v>43.55</v>
      </c>
      <c r="E26" s="24">
        <f t="shared" si="1"/>
        <v>1.2084592145015023</v>
      </c>
      <c r="F26" s="23">
        <v>20.89</v>
      </c>
      <c r="G26" s="23">
        <v>21.31</v>
      </c>
      <c r="H26" s="24">
        <f>G26/F26*100-100</f>
        <v>2.0105313547151553</v>
      </c>
    </row>
    <row r="27" spans="1:8" s="20" customFormat="1" ht="25.5" customHeight="1">
      <c r="A27" s="17">
        <v>7</v>
      </c>
      <c r="B27" s="18" t="s">
        <v>46</v>
      </c>
      <c r="C27" s="19"/>
      <c r="D27" s="19"/>
      <c r="E27" s="12"/>
      <c r="F27" s="19"/>
      <c r="G27" s="19"/>
      <c r="H27" s="12"/>
    </row>
    <row r="28" spans="1:8" ht="25.5" customHeight="1" outlineLevel="1">
      <c r="A28" s="21" t="s">
        <v>47</v>
      </c>
      <c r="B28" s="25" t="s">
        <v>48</v>
      </c>
      <c r="C28" s="23">
        <v>26.38</v>
      </c>
      <c r="D28" s="23">
        <v>26.9</v>
      </c>
      <c r="E28" s="24">
        <f t="shared" si="1"/>
        <v>1.9711902956785394</v>
      </c>
      <c r="F28" s="23">
        <v>22.91</v>
      </c>
      <c r="G28" s="23">
        <v>23.36</v>
      </c>
      <c r="H28" s="24">
        <f>G28/F28*100-100</f>
        <v>1.9642077695329476</v>
      </c>
    </row>
    <row r="29" spans="1:8" ht="45" outlineLevel="1">
      <c r="A29" s="21" t="s">
        <v>49</v>
      </c>
      <c r="B29" s="25" t="s">
        <v>50</v>
      </c>
      <c r="C29" s="23">
        <v>15.41</v>
      </c>
      <c r="D29" s="23">
        <v>16.25</v>
      </c>
      <c r="E29" s="24">
        <f t="shared" si="1"/>
        <v>5.451005840363393</v>
      </c>
      <c r="F29" s="23"/>
      <c r="G29" s="23"/>
      <c r="H29" s="24"/>
    </row>
    <row r="30" spans="1:8" ht="25.5" customHeight="1" outlineLevel="1">
      <c r="A30" s="21" t="s">
        <v>51</v>
      </c>
      <c r="B30" s="25" t="s">
        <v>52</v>
      </c>
      <c r="C30" s="23">
        <v>133.22</v>
      </c>
      <c r="D30" s="23">
        <v>136.73</v>
      </c>
      <c r="E30" s="24">
        <f t="shared" si="1"/>
        <v>2.6347395285992974</v>
      </c>
      <c r="F30" s="23"/>
      <c r="G30" s="23"/>
      <c r="H30" s="24"/>
    </row>
    <row r="31" spans="1:8" s="20" customFormat="1" ht="25.5" customHeight="1">
      <c r="A31" s="17">
        <v>8</v>
      </c>
      <c r="B31" s="18" t="s">
        <v>53</v>
      </c>
      <c r="C31" s="19"/>
      <c r="D31" s="19"/>
      <c r="E31" s="12"/>
      <c r="F31" s="19"/>
      <c r="G31" s="19"/>
      <c r="H31" s="12"/>
    </row>
    <row r="32" spans="1:8" ht="25.5" customHeight="1" outlineLevel="1">
      <c r="A32" s="21" t="s">
        <v>54</v>
      </c>
      <c r="B32" s="22" t="s">
        <v>55</v>
      </c>
      <c r="C32" s="23">
        <v>22.03</v>
      </c>
      <c r="D32" s="23">
        <v>22.46</v>
      </c>
      <c r="E32" s="24">
        <f t="shared" si="1"/>
        <v>1.9518837948252212</v>
      </c>
      <c r="F32" s="23">
        <v>29.4</v>
      </c>
      <c r="G32" s="23">
        <v>30.14</v>
      </c>
      <c r="H32" s="24">
        <f>G32/F32*100-100</f>
        <v>2.5170068027210846</v>
      </c>
    </row>
    <row r="33" spans="1:8" ht="120" outlineLevel="1">
      <c r="A33" s="21" t="s">
        <v>56</v>
      </c>
      <c r="B33" s="25" t="s">
        <v>57</v>
      </c>
      <c r="C33" s="23">
        <v>17.41</v>
      </c>
      <c r="D33" s="23">
        <v>17.89</v>
      </c>
      <c r="E33" s="24">
        <f t="shared" si="1"/>
        <v>2.7570361860999526</v>
      </c>
      <c r="F33" s="23">
        <v>13.79</v>
      </c>
      <c r="G33" s="23">
        <v>14.32</v>
      </c>
      <c r="H33" s="24">
        <f>G33/F33*100-100</f>
        <v>3.843364757070347</v>
      </c>
    </row>
    <row r="34" spans="1:8" ht="30" outlineLevel="1">
      <c r="A34" s="21" t="s">
        <v>58</v>
      </c>
      <c r="B34" s="22" t="s">
        <v>59</v>
      </c>
      <c r="C34" s="23">
        <v>16.28</v>
      </c>
      <c r="D34" s="23">
        <v>16.67</v>
      </c>
      <c r="E34" s="24">
        <f t="shared" si="1"/>
        <v>2.395577395577405</v>
      </c>
      <c r="F34" s="23"/>
      <c r="G34" s="23"/>
      <c r="H34" s="24"/>
    </row>
    <row r="35" spans="1:8" ht="30" outlineLevel="1">
      <c r="A35" s="21" t="s">
        <v>60</v>
      </c>
      <c r="B35" s="22" t="s">
        <v>62</v>
      </c>
      <c r="C35" s="23">
        <v>32.27</v>
      </c>
      <c r="D35" s="23">
        <v>32.91</v>
      </c>
      <c r="E35" s="24">
        <f t="shared" si="1"/>
        <v>1.9832661915091307</v>
      </c>
      <c r="F35" s="23">
        <v>39.78</v>
      </c>
      <c r="G35" s="23">
        <v>40.71</v>
      </c>
      <c r="H35" s="24">
        <f>G35/F35*100-100</f>
        <v>2.33785822021116</v>
      </c>
    </row>
    <row r="36" spans="1:8" ht="75" outlineLevel="1">
      <c r="A36" s="21" t="s">
        <v>61</v>
      </c>
      <c r="B36" s="22" t="s">
        <v>23</v>
      </c>
      <c r="C36" s="23">
        <v>17.89</v>
      </c>
      <c r="D36" s="23">
        <v>31.76</v>
      </c>
      <c r="E36" s="24">
        <f t="shared" si="1"/>
        <v>77.52934600335385</v>
      </c>
      <c r="F36" s="23"/>
      <c r="G36" s="23"/>
      <c r="H36" s="24"/>
    </row>
    <row r="37" spans="1:8" s="20" customFormat="1" ht="25.5" customHeight="1">
      <c r="A37" s="17">
        <v>9</v>
      </c>
      <c r="B37" s="18" t="s">
        <v>63</v>
      </c>
      <c r="C37" s="19"/>
      <c r="D37" s="19"/>
      <c r="E37" s="12"/>
      <c r="F37" s="19"/>
      <c r="G37" s="19"/>
      <c r="H37" s="12"/>
    </row>
    <row r="38" spans="1:8" ht="25.5" customHeight="1" outlineLevel="1">
      <c r="A38" s="21" t="s">
        <v>64</v>
      </c>
      <c r="B38" s="25" t="s">
        <v>65</v>
      </c>
      <c r="C38" s="23">
        <v>11.32</v>
      </c>
      <c r="D38" s="23">
        <v>12.2</v>
      </c>
      <c r="E38" s="24">
        <f t="shared" si="1"/>
        <v>7.773851590105991</v>
      </c>
      <c r="F38" s="23">
        <v>16.14</v>
      </c>
      <c r="G38" s="23">
        <v>17.72</v>
      </c>
      <c r="H38" s="24">
        <f>G38/F38*100-100</f>
        <v>9.78934324659231</v>
      </c>
    </row>
    <row r="39" spans="1:8" ht="25.5" customHeight="1" outlineLevel="1">
      <c r="A39" s="21" t="s">
        <v>66</v>
      </c>
      <c r="B39" s="25" t="s">
        <v>67</v>
      </c>
      <c r="C39" s="23">
        <v>22.54</v>
      </c>
      <c r="D39" s="23">
        <v>22.99</v>
      </c>
      <c r="E39" s="24">
        <f t="shared" si="1"/>
        <v>1.9964507542147345</v>
      </c>
      <c r="F39" s="23">
        <v>13.2</v>
      </c>
      <c r="G39" s="23">
        <v>13.76</v>
      </c>
      <c r="H39" s="24">
        <f>G39/F39*100-100</f>
        <v>4.242424242424249</v>
      </c>
    </row>
    <row r="40" spans="1:8" ht="25.5" customHeight="1" outlineLevel="1">
      <c r="A40" s="21" t="s">
        <v>68</v>
      </c>
      <c r="B40" s="25" t="s">
        <v>69</v>
      </c>
      <c r="C40" s="23">
        <v>26.59</v>
      </c>
      <c r="D40" s="23">
        <v>28.19</v>
      </c>
      <c r="E40" s="24">
        <f t="shared" si="1"/>
        <v>6.017299736743141</v>
      </c>
      <c r="F40" s="23">
        <v>11.06</v>
      </c>
      <c r="G40" s="23">
        <v>11.28</v>
      </c>
      <c r="H40" s="24">
        <f>G40/F40*100-100</f>
        <v>1.9891500904158903</v>
      </c>
    </row>
    <row r="41" spans="1:8" ht="30" outlineLevel="1">
      <c r="A41" s="21" t="s">
        <v>70</v>
      </c>
      <c r="B41" s="25" t="s">
        <v>71</v>
      </c>
      <c r="C41" s="23">
        <v>0.76</v>
      </c>
      <c r="D41" s="23">
        <v>0.78</v>
      </c>
      <c r="E41" s="24">
        <f t="shared" si="1"/>
        <v>2.631578947368425</v>
      </c>
      <c r="F41" s="23"/>
      <c r="G41" s="23"/>
      <c r="H41" s="24"/>
    </row>
    <row r="42" spans="1:8" s="20" customFormat="1" ht="25.5" customHeight="1">
      <c r="A42" s="17">
        <v>10</v>
      </c>
      <c r="B42" s="18" t="s">
        <v>72</v>
      </c>
      <c r="C42" s="19"/>
      <c r="D42" s="19"/>
      <c r="E42" s="12"/>
      <c r="F42" s="19"/>
      <c r="G42" s="19"/>
      <c r="H42" s="12"/>
    </row>
    <row r="43" spans="1:8" ht="25.5" customHeight="1" outlineLevel="1">
      <c r="A43" s="21" t="s">
        <v>73</v>
      </c>
      <c r="B43" s="25" t="s">
        <v>74</v>
      </c>
      <c r="C43" s="23">
        <v>15.85</v>
      </c>
      <c r="D43" s="23">
        <v>17.02</v>
      </c>
      <c r="E43" s="24">
        <f t="shared" si="1"/>
        <v>7.381703470031553</v>
      </c>
      <c r="F43" s="23">
        <v>17.38</v>
      </c>
      <c r="G43" s="23">
        <v>18.22</v>
      </c>
      <c r="H43" s="24">
        <f>G43/F43*100-100</f>
        <v>4.833141542002295</v>
      </c>
    </row>
    <row r="44" spans="1:8" ht="25.5" customHeight="1" outlineLevel="1">
      <c r="A44" s="21" t="s">
        <v>75</v>
      </c>
      <c r="B44" s="27" t="s">
        <v>1107</v>
      </c>
      <c r="C44" s="23">
        <v>115.85</v>
      </c>
      <c r="D44" s="23">
        <v>115.85</v>
      </c>
      <c r="E44" s="24">
        <f t="shared" si="1"/>
        <v>0</v>
      </c>
      <c r="F44" s="23">
        <v>66.94</v>
      </c>
      <c r="G44" s="23">
        <v>66.94</v>
      </c>
      <c r="H44" s="24">
        <f>G44/F44*100-100</f>
        <v>0</v>
      </c>
    </row>
    <row r="45" spans="1:8" s="20" customFormat="1" ht="25.5" customHeight="1">
      <c r="A45" s="17">
        <v>11</v>
      </c>
      <c r="B45" s="18" t="s">
        <v>76</v>
      </c>
      <c r="C45" s="19"/>
      <c r="D45" s="19"/>
      <c r="E45" s="12"/>
      <c r="F45" s="19"/>
      <c r="G45" s="19"/>
      <c r="H45" s="12"/>
    </row>
    <row r="46" spans="1:8" ht="30.75" customHeight="1" outlineLevel="1">
      <c r="A46" s="21" t="s">
        <v>77</v>
      </c>
      <c r="B46" s="28" t="s">
        <v>78</v>
      </c>
      <c r="C46" s="23">
        <v>31.81</v>
      </c>
      <c r="D46" s="23">
        <v>34.45</v>
      </c>
      <c r="E46" s="24">
        <f t="shared" si="1"/>
        <v>8.299276956931806</v>
      </c>
      <c r="F46" s="23">
        <v>15.54</v>
      </c>
      <c r="G46" s="23">
        <v>16.16</v>
      </c>
      <c r="H46" s="24">
        <f>G46/F46*100-100</f>
        <v>3.9897039897039974</v>
      </c>
    </row>
    <row r="47" spans="1:8" ht="60" outlineLevel="1">
      <c r="A47" s="21" t="s">
        <v>79</v>
      </c>
      <c r="B47" s="25" t="s">
        <v>28</v>
      </c>
      <c r="C47" s="23">
        <v>27.11</v>
      </c>
      <c r="D47" s="23">
        <v>28.38</v>
      </c>
      <c r="E47" s="24">
        <f t="shared" si="1"/>
        <v>4.684618222058276</v>
      </c>
      <c r="F47" s="23">
        <v>15.19</v>
      </c>
      <c r="G47" s="23">
        <v>15.53</v>
      </c>
      <c r="H47" s="24">
        <f>G47/F47*100-100</f>
        <v>2.2383146807109853</v>
      </c>
    </row>
    <row r="48" spans="1:8" s="20" customFormat="1" ht="25.5" customHeight="1">
      <c r="A48" s="17">
        <v>12</v>
      </c>
      <c r="B48" s="18" t="s">
        <v>80</v>
      </c>
      <c r="C48" s="19"/>
      <c r="D48" s="19"/>
      <c r="E48" s="12"/>
      <c r="F48" s="19"/>
      <c r="G48" s="19"/>
      <c r="H48" s="12"/>
    </row>
    <row r="49" spans="1:8" ht="25.5" customHeight="1" outlineLevel="1">
      <c r="A49" s="21" t="s">
        <v>81</v>
      </c>
      <c r="B49" s="25" t="s">
        <v>82</v>
      </c>
      <c r="C49" s="23">
        <v>32.46</v>
      </c>
      <c r="D49" s="23">
        <v>33.17</v>
      </c>
      <c r="E49" s="24">
        <f t="shared" si="1"/>
        <v>2.1873074553296448</v>
      </c>
      <c r="F49" s="23"/>
      <c r="G49" s="23"/>
      <c r="H49" s="24"/>
    </row>
    <row r="50" spans="1:8" ht="30" outlineLevel="1">
      <c r="A50" s="21" t="s">
        <v>83</v>
      </c>
      <c r="B50" s="25" t="s">
        <v>84</v>
      </c>
      <c r="C50" s="23">
        <v>22.53</v>
      </c>
      <c r="D50" s="23">
        <v>23.27</v>
      </c>
      <c r="E50" s="24">
        <f t="shared" si="1"/>
        <v>3.2845095428317705</v>
      </c>
      <c r="F50" s="23"/>
      <c r="G50" s="23"/>
      <c r="H50" s="24"/>
    </row>
    <row r="51" spans="1:8" ht="25.5" customHeight="1" outlineLevel="1">
      <c r="A51" s="21" t="s">
        <v>85</v>
      </c>
      <c r="B51" s="22" t="s">
        <v>86</v>
      </c>
      <c r="C51" s="23"/>
      <c r="D51" s="23"/>
      <c r="E51" s="24"/>
      <c r="F51" s="23">
        <v>28.36</v>
      </c>
      <c r="G51" s="23">
        <v>29.42</v>
      </c>
      <c r="H51" s="24">
        <f>G51/F51*100-100</f>
        <v>3.7376586741890065</v>
      </c>
    </row>
    <row r="52" spans="1:8" ht="25.5" customHeight="1" outlineLevel="1">
      <c r="A52" s="21" t="s">
        <v>87</v>
      </c>
      <c r="B52" s="22" t="s">
        <v>1123</v>
      </c>
      <c r="C52" s="23">
        <v>15.73</v>
      </c>
      <c r="D52" s="23">
        <v>16.14</v>
      </c>
      <c r="E52" s="24">
        <f>D52/C52*100-100</f>
        <v>2.606484424666249</v>
      </c>
      <c r="F52" s="23"/>
      <c r="G52" s="23"/>
      <c r="H52" s="24"/>
    </row>
    <row r="53" spans="1:8" ht="30" outlineLevel="1">
      <c r="A53" s="21" t="s">
        <v>88</v>
      </c>
      <c r="B53" s="22" t="s">
        <v>89</v>
      </c>
      <c r="C53" s="23">
        <v>20.96</v>
      </c>
      <c r="D53" s="23">
        <v>21.72</v>
      </c>
      <c r="E53" s="24">
        <f>D53/C53*100-100</f>
        <v>3.6259541984732664</v>
      </c>
      <c r="F53" s="23">
        <v>12.21</v>
      </c>
      <c r="G53" s="23">
        <v>12.53</v>
      </c>
      <c r="H53" s="24">
        <f>G53/F53*100-100</f>
        <v>2.6208026208025927</v>
      </c>
    </row>
    <row r="54" spans="1:8" ht="75" outlineLevel="1">
      <c r="A54" s="21" t="s">
        <v>90</v>
      </c>
      <c r="B54" s="22" t="s">
        <v>91</v>
      </c>
      <c r="C54" s="23">
        <v>19.85</v>
      </c>
      <c r="D54" s="23">
        <v>22.24</v>
      </c>
      <c r="E54" s="24">
        <f>D54/C54*100-100</f>
        <v>12.040302267002502</v>
      </c>
      <c r="F54" s="23"/>
      <c r="G54" s="23"/>
      <c r="H54" s="24"/>
    </row>
    <row r="55" spans="1:8" s="20" customFormat="1" ht="25.5" customHeight="1">
      <c r="A55" s="17">
        <v>13</v>
      </c>
      <c r="B55" s="18" t="s">
        <v>92</v>
      </c>
      <c r="C55" s="19"/>
      <c r="D55" s="19"/>
      <c r="E55" s="12"/>
      <c r="F55" s="19"/>
      <c r="G55" s="19"/>
      <c r="H55" s="12"/>
    </row>
    <row r="56" spans="1:8" ht="25.5" customHeight="1" outlineLevel="1">
      <c r="A56" s="21" t="s">
        <v>93</v>
      </c>
      <c r="B56" s="25" t="s">
        <v>94</v>
      </c>
      <c r="C56" s="23"/>
      <c r="D56" s="23"/>
      <c r="E56" s="24"/>
      <c r="F56" s="23"/>
      <c r="G56" s="23"/>
      <c r="H56" s="24"/>
    </row>
    <row r="57" spans="1:8" ht="25.5" customHeight="1" outlineLevel="1">
      <c r="A57" s="21" t="s">
        <v>95</v>
      </c>
      <c r="B57" s="25" t="s">
        <v>96</v>
      </c>
      <c r="C57" s="23"/>
      <c r="D57" s="23"/>
      <c r="E57" s="24"/>
      <c r="F57" s="23"/>
      <c r="G57" s="23"/>
      <c r="H57" s="24"/>
    </row>
    <row r="58" spans="1:8" ht="30" outlineLevel="1">
      <c r="A58" s="21" t="s">
        <v>97</v>
      </c>
      <c r="B58" s="22" t="s">
        <v>98</v>
      </c>
      <c r="C58" s="23">
        <v>15.96</v>
      </c>
      <c r="D58" s="23">
        <v>16.4</v>
      </c>
      <c r="E58" s="24">
        <f aca="true" t="shared" si="2" ref="E58:E64">D58/C58*100-100</f>
        <v>2.756892230576426</v>
      </c>
      <c r="F58" s="23"/>
      <c r="G58" s="23"/>
      <c r="H58" s="24"/>
    </row>
    <row r="59" spans="1:8" ht="75" outlineLevel="1">
      <c r="A59" s="21" t="s">
        <v>99</v>
      </c>
      <c r="B59" s="22" t="s">
        <v>100</v>
      </c>
      <c r="C59" s="23">
        <v>32.46</v>
      </c>
      <c r="D59" s="23">
        <v>34.38</v>
      </c>
      <c r="E59" s="24">
        <f t="shared" si="2"/>
        <v>5.9149722735674715</v>
      </c>
      <c r="F59" s="23"/>
      <c r="G59" s="23"/>
      <c r="H59" s="24"/>
    </row>
    <row r="60" spans="1:8" s="20" customFormat="1" ht="25.5" customHeight="1">
      <c r="A60" s="17">
        <v>14</v>
      </c>
      <c r="B60" s="18" t="s">
        <v>101</v>
      </c>
      <c r="C60" s="19"/>
      <c r="D60" s="19"/>
      <c r="E60" s="12"/>
      <c r="F60" s="19"/>
      <c r="G60" s="19"/>
      <c r="H60" s="12"/>
    </row>
    <row r="61" spans="1:8" ht="30" outlineLevel="1">
      <c r="A61" s="21" t="s">
        <v>102</v>
      </c>
      <c r="B61" s="25" t="s">
        <v>103</v>
      </c>
      <c r="C61" s="23">
        <v>19.06</v>
      </c>
      <c r="D61" s="23">
        <v>19.71</v>
      </c>
      <c r="E61" s="24">
        <f t="shared" si="2"/>
        <v>3.4102833158447226</v>
      </c>
      <c r="F61" s="23"/>
      <c r="G61" s="23"/>
      <c r="H61" s="24"/>
    </row>
    <row r="62" spans="1:8" ht="30" outlineLevel="1">
      <c r="A62" s="21" t="s">
        <v>104</v>
      </c>
      <c r="B62" s="25" t="s">
        <v>105</v>
      </c>
      <c r="C62" s="23">
        <v>11.67</v>
      </c>
      <c r="D62" s="23">
        <v>12.11</v>
      </c>
      <c r="E62" s="24">
        <f t="shared" si="2"/>
        <v>3.77035132819195</v>
      </c>
      <c r="F62" s="23"/>
      <c r="G62" s="23"/>
      <c r="H62" s="24"/>
    </row>
    <row r="63" spans="1:8" ht="60" outlineLevel="1">
      <c r="A63" s="21" t="s">
        <v>106</v>
      </c>
      <c r="B63" s="25" t="s">
        <v>107</v>
      </c>
      <c r="C63" s="23">
        <v>27.88</v>
      </c>
      <c r="D63" s="23">
        <v>28.92</v>
      </c>
      <c r="E63" s="24">
        <f t="shared" si="2"/>
        <v>3.7302725968436192</v>
      </c>
      <c r="F63" s="23"/>
      <c r="G63" s="23"/>
      <c r="H63" s="24"/>
    </row>
    <row r="64" spans="1:8" ht="30" outlineLevel="1">
      <c r="A64" s="21" t="s">
        <v>108</v>
      </c>
      <c r="B64" s="25" t="s">
        <v>109</v>
      </c>
      <c r="C64" s="23">
        <v>37.02</v>
      </c>
      <c r="D64" s="23">
        <v>38.13</v>
      </c>
      <c r="E64" s="24">
        <f t="shared" si="2"/>
        <v>2.998379254457049</v>
      </c>
      <c r="F64" s="23"/>
      <c r="G64" s="23"/>
      <c r="H64" s="24"/>
    </row>
    <row r="65" spans="1:8" ht="30" outlineLevel="1">
      <c r="A65" s="21" t="s">
        <v>110</v>
      </c>
      <c r="B65" s="25" t="s">
        <v>111</v>
      </c>
      <c r="C65" s="23"/>
      <c r="D65" s="23"/>
      <c r="E65" s="24"/>
      <c r="F65" s="23">
        <v>23.2</v>
      </c>
      <c r="G65" s="23">
        <v>24.02</v>
      </c>
      <c r="H65" s="24">
        <f>G65/F65*100-100</f>
        <v>3.5344827586206975</v>
      </c>
    </row>
    <row r="66" spans="1:8" ht="25.5" customHeight="1" outlineLevel="1">
      <c r="A66" s="21" t="s">
        <v>112</v>
      </c>
      <c r="B66" s="25" t="s">
        <v>1125</v>
      </c>
      <c r="C66" s="23">
        <v>17.09</v>
      </c>
      <c r="D66" s="23">
        <v>17.38</v>
      </c>
      <c r="E66" s="24">
        <f aca="true" t="shared" si="3" ref="E66:E75">D66/C66*100-100</f>
        <v>1.6968987712112238</v>
      </c>
      <c r="F66" s="23"/>
      <c r="G66" s="23"/>
      <c r="H66" s="24"/>
    </row>
    <row r="67" spans="1:8" ht="25.5" customHeight="1" outlineLevel="1">
      <c r="A67" s="21" t="s">
        <v>113</v>
      </c>
      <c r="B67" s="25" t="s">
        <v>115</v>
      </c>
      <c r="C67" s="23">
        <v>18.78</v>
      </c>
      <c r="D67" s="23">
        <v>20.54</v>
      </c>
      <c r="E67" s="24">
        <f t="shared" si="3"/>
        <v>9.371671991480284</v>
      </c>
      <c r="F67" s="23">
        <v>33.32</v>
      </c>
      <c r="G67" s="23">
        <v>34.92</v>
      </c>
      <c r="H67" s="24">
        <f aca="true" t="shared" si="4" ref="H67:H73">G67/F67*100-100</f>
        <v>4.801920768307326</v>
      </c>
    </row>
    <row r="68" spans="1:8" ht="60" outlineLevel="1">
      <c r="A68" s="21" t="s">
        <v>114</v>
      </c>
      <c r="B68" s="25" t="s">
        <v>28</v>
      </c>
      <c r="C68" s="23">
        <v>12.16</v>
      </c>
      <c r="D68" s="23">
        <v>12.8</v>
      </c>
      <c r="E68" s="24">
        <f t="shared" si="3"/>
        <v>5.263157894736835</v>
      </c>
      <c r="F68" s="23">
        <v>16.97</v>
      </c>
      <c r="G68" s="23">
        <v>17.62</v>
      </c>
      <c r="H68" s="24">
        <f t="shared" si="4"/>
        <v>3.8302887448438554</v>
      </c>
    </row>
    <row r="69" spans="1:8" ht="60" outlineLevel="1">
      <c r="A69" s="21" t="s">
        <v>116</v>
      </c>
      <c r="B69" s="25" t="s">
        <v>28</v>
      </c>
      <c r="C69" s="23">
        <v>29.76</v>
      </c>
      <c r="D69" s="23">
        <v>30.72</v>
      </c>
      <c r="E69" s="24">
        <f t="shared" si="3"/>
        <v>3.225806451612897</v>
      </c>
      <c r="F69" s="23">
        <v>37.94</v>
      </c>
      <c r="G69" s="23">
        <v>39.05</v>
      </c>
      <c r="H69" s="24">
        <f t="shared" si="4"/>
        <v>2.925672113863982</v>
      </c>
    </row>
    <row r="70" spans="1:8" s="20" customFormat="1" ht="25.5" customHeight="1">
      <c r="A70" s="17">
        <v>15</v>
      </c>
      <c r="B70" s="18" t="s">
        <v>117</v>
      </c>
      <c r="C70" s="19"/>
      <c r="D70" s="19"/>
      <c r="E70" s="12"/>
      <c r="F70" s="19"/>
      <c r="G70" s="19"/>
      <c r="H70" s="12"/>
    </row>
    <row r="71" spans="1:8" ht="45" outlineLevel="1">
      <c r="A71" s="21" t="s">
        <v>118</v>
      </c>
      <c r="B71" s="13" t="s">
        <v>119</v>
      </c>
      <c r="C71" s="23">
        <v>24.37</v>
      </c>
      <c r="D71" s="23">
        <v>25.14</v>
      </c>
      <c r="E71" s="24">
        <f t="shared" si="3"/>
        <v>3.1596224866639204</v>
      </c>
      <c r="F71" s="23">
        <v>17.69</v>
      </c>
      <c r="G71" s="23">
        <v>17.95</v>
      </c>
      <c r="H71" s="24">
        <f t="shared" si="4"/>
        <v>1.4697569248162807</v>
      </c>
    </row>
    <row r="72" spans="1:8" ht="75" outlineLevel="1">
      <c r="A72" s="21" t="s">
        <v>120</v>
      </c>
      <c r="B72" s="13" t="s">
        <v>23</v>
      </c>
      <c r="C72" s="23">
        <v>32.3</v>
      </c>
      <c r="D72" s="23">
        <v>33.14</v>
      </c>
      <c r="E72" s="24">
        <f t="shared" si="3"/>
        <v>2.6006191950464626</v>
      </c>
      <c r="F72" s="23">
        <v>24.24</v>
      </c>
      <c r="G72" s="23">
        <v>25.3</v>
      </c>
      <c r="H72" s="24">
        <f t="shared" si="4"/>
        <v>4.372937293729379</v>
      </c>
    </row>
    <row r="73" spans="1:8" ht="60" outlineLevel="1">
      <c r="A73" s="21" t="s">
        <v>121</v>
      </c>
      <c r="B73" s="25" t="s">
        <v>28</v>
      </c>
      <c r="C73" s="23">
        <v>35.54</v>
      </c>
      <c r="D73" s="23">
        <v>37.44</v>
      </c>
      <c r="E73" s="24">
        <f t="shared" si="3"/>
        <v>5.34608891389982</v>
      </c>
      <c r="F73" s="23">
        <v>21.76</v>
      </c>
      <c r="G73" s="23">
        <v>22.19</v>
      </c>
      <c r="H73" s="24">
        <f t="shared" si="4"/>
        <v>1.9761029411764781</v>
      </c>
    </row>
    <row r="74" spans="1:8" s="20" customFormat="1" ht="25.5" customHeight="1">
      <c r="A74" s="17">
        <v>16</v>
      </c>
      <c r="B74" s="18" t="s">
        <v>122</v>
      </c>
      <c r="C74" s="19"/>
      <c r="D74" s="19"/>
      <c r="E74" s="12"/>
      <c r="F74" s="19"/>
      <c r="G74" s="19"/>
      <c r="H74" s="12"/>
    </row>
    <row r="75" spans="1:8" ht="25.5" customHeight="1" outlineLevel="1">
      <c r="A75" s="21" t="s">
        <v>123</v>
      </c>
      <c r="B75" s="25" t="s">
        <v>124</v>
      </c>
      <c r="C75" s="23">
        <v>28.76</v>
      </c>
      <c r="D75" s="23">
        <v>29.7</v>
      </c>
      <c r="E75" s="24">
        <f t="shared" si="3"/>
        <v>3.268428372739905</v>
      </c>
      <c r="F75" s="23"/>
      <c r="G75" s="23"/>
      <c r="H75" s="24"/>
    </row>
    <row r="76" spans="1:8" ht="25.5" customHeight="1" outlineLevel="1">
      <c r="A76" s="21" t="s">
        <v>125</v>
      </c>
      <c r="B76" s="25" t="s">
        <v>126</v>
      </c>
      <c r="C76" s="23"/>
      <c r="D76" s="23"/>
      <c r="E76" s="24"/>
      <c r="F76" s="23">
        <v>19.28</v>
      </c>
      <c r="G76" s="23">
        <v>21.09</v>
      </c>
      <c r="H76" s="24">
        <f>G76/F76*100-100</f>
        <v>9.387966804979243</v>
      </c>
    </row>
    <row r="77" spans="1:8" ht="25.5" customHeight="1">
      <c r="A77" s="74" t="s">
        <v>127</v>
      </c>
      <c r="B77" s="74"/>
      <c r="C77" s="23"/>
      <c r="D77" s="23"/>
      <c r="E77" s="24"/>
      <c r="F77" s="23"/>
      <c r="G77" s="23"/>
      <c r="H77" s="24"/>
    </row>
    <row r="78" spans="1:8" s="20" customFormat="1" ht="25.5" customHeight="1">
      <c r="A78" s="17">
        <v>17</v>
      </c>
      <c r="B78" s="18" t="s">
        <v>128</v>
      </c>
      <c r="C78" s="19"/>
      <c r="D78" s="19"/>
      <c r="E78" s="12"/>
      <c r="F78" s="19"/>
      <c r="G78" s="19"/>
      <c r="H78" s="12"/>
    </row>
    <row r="79" spans="1:8" s="34" customFormat="1" ht="25.5" customHeight="1" outlineLevel="1">
      <c r="A79" s="29" t="s">
        <v>129</v>
      </c>
      <c r="B79" s="30" t="s">
        <v>130</v>
      </c>
      <c r="C79" s="32"/>
      <c r="D79" s="32"/>
      <c r="E79" s="33"/>
      <c r="F79" s="32"/>
      <c r="G79" s="32"/>
      <c r="H79" s="33"/>
    </row>
    <row r="80" spans="1:8" ht="25.5" customHeight="1" outlineLevel="1">
      <c r="A80" s="21" t="s">
        <v>131</v>
      </c>
      <c r="B80" s="25" t="s">
        <v>132</v>
      </c>
      <c r="C80" s="23">
        <v>27.98</v>
      </c>
      <c r="D80" s="23">
        <v>29.1</v>
      </c>
      <c r="E80" s="24">
        <f aca="true" t="shared" si="5" ref="E80:E130">D80/C80*100-100</f>
        <v>4.0028591851322375</v>
      </c>
      <c r="F80" s="23">
        <v>35.28</v>
      </c>
      <c r="G80" s="23">
        <v>36.25</v>
      </c>
      <c r="H80" s="24">
        <f>G80/F80*100-100</f>
        <v>2.749433106575964</v>
      </c>
    </row>
    <row r="81" spans="1:8" s="34" customFormat="1" ht="25.5" customHeight="1" outlineLevel="1">
      <c r="A81" s="29" t="s">
        <v>133</v>
      </c>
      <c r="B81" s="30" t="s">
        <v>134</v>
      </c>
      <c r="C81" s="32"/>
      <c r="D81" s="32"/>
      <c r="E81" s="33"/>
      <c r="F81" s="32"/>
      <c r="G81" s="32"/>
      <c r="H81" s="33"/>
    </row>
    <row r="82" spans="1:8" ht="25.5" customHeight="1" outlineLevel="1">
      <c r="A82" s="21" t="s">
        <v>135</v>
      </c>
      <c r="B82" s="25" t="s">
        <v>136</v>
      </c>
      <c r="C82" s="23">
        <v>20.5</v>
      </c>
      <c r="D82" s="23">
        <v>20.99</v>
      </c>
      <c r="E82" s="24">
        <f t="shared" si="5"/>
        <v>2.3902439024390247</v>
      </c>
      <c r="F82" s="23">
        <v>19.31</v>
      </c>
      <c r="G82" s="23">
        <v>19.92</v>
      </c>
      <c r="H82" s="24">
        <f>G82/F82*100-100</f>
        <v>3.1589849818746956</v>
      </c>
    </row>
    <row r="83" spans="1:8" ht="25.5" customHeight="1" outlineLevel="1">
      <c r="A83" s="21" t="s">
        <v>137</v>
      </c>
      <c r="B83" s="25" t="s">
        <v>138</v>
      </c>
      <c r="C83" s="23">
        <v>19.82</v>
      </c>
      <c r="D83" s="23">
        <v>20.22</v>
      </c>
      <c r="E83" s="24">
        <f t="shared" si="5"/>
        <v>2.0181634712411523</v>
      </c>
      <c r="F83" s="23"/>
      <c r="G83" s="23"/>
      <c r="H83" s="24"/>
    </row>
    <row r="84" spans="1:8" s="34" customFormat="1" ht="25.5" customHeight="1" outlineLevel="1">
      <c r="A84" s="29" t="s">
        <v>139</v>
      </c>
      <c r="B84" s="30" t="s">
        <v>140</v>
      </c>
      <c r="C84" s="32"/>
      <c r="D84" s="32"/>
      <c r="E84" s="33"/>
      <c r="F84" s="32"/>
      <c r="G84" s="32"/>
      <c r="H84" s="33"/>
    </row>
    <row r="85" spans="1:8" ht="25.5" customHeight="1" outlineLevel="1">
      <c r="A85" s="21" t="s">
        <v>141</v>
      </c>
      <c r="B85" s="25" t="s">
        <v>142</v>
      </c>
      <c r="C85" s="23">
        <v>19.24</v>
      </c>
      <c r="D85" s="23">
        <v>20.21</v>
      </c>
      <c r="E85" s="24">
        <f t="shared" si="5"/>
        <v>5.041580041580062</v>
      </c>
      <c r="F85" s="23">
        <v>35.42</v>
      </c>
      <c r="G85" s="23">
        <v>36.74</v>
      </c>
      <c r="H85" s="24">
        <f>G85/F85*100-100</f>
        <v>3.726708074534173</v>
      </c>
    </row>
    <row r="86" spans="1:8" s="34" customFormat="1" ht="25.5" customHeight="1" outlineLevel="1">
      <c r="A86" s="29" t="s">
        <v>143</v>
      </c>
      <c r="B86" s="30" t="s">
        <v>144</v>
      </c>
      <c r="C86" s="32"/>
      <c r="D86" s="32"/>
      <c r="E86" s="33"/>
      <c r="F86" s="32"/>
      <c r="G86" s="32"/>
      <c r="H86" s="33"/>
    </row>
    <row r="87" spans="1:8" ht="25.5" customHeight="1" outlineLevel="1">
      <c r="A87" s="21" t="s">
        <v>145</v>
      </c>
      <c r="B87" s="25" t="s">
        <v>146</v>
      </c>
      <c r="C87" s="23">
        <v>27.28</v>
      </c>
      <c r="D87" s="23">
        <v>28.32</v>
      </c>
      <c r="E87" s="24">
        <f t="shared" si="5"/>
        <v>3.812316715542522</v>
      </c>
      <c r="F87" s="23"/>
      <c r="G87" s="23"/>
      <c r="H87" s="24"/>
    </row>
    <row r="88" spans="1:8" ht="25.5" customHeight="1" outlineLevel="1">
      <c r="A88" s="21" t="s">
        <v>147</v>
      </c>
      <c r="B88" s="25" t="s">
        <v>148</v>
      </c>
      <c r="C88" s="23">
        <v>36.94</v>
      </c>
      <c r="D88" s="23">
        <v>38.41</v>
      </c>
      <c r="E88" s="24">
        <f t="shared" si="5"/>
        <v>3.9794260963724923</v>
      </c>
      <c r="F88" s="23"/>
      <c r="G88" s="23"/>
      <c r="H88" s="24"/>
    </row>
    <row r="89" spans="1:8" s="34" customFormat="1" ht="25.5" customHeight="1" outlineLevel="1">
      <c r="A89" s="29" t="s">
        <v>149</v>
      </c>
      <c r="B89" s="30" t="s">
        <v>150</v>
      </c>
      <c r="C89" s="32"/>
      <c r="D89" s="32"/>
      <c r="E89" s="33"/>
      <c r="F89" s="32"/>
      <c r="G89" s="32"/>
      <c r="H89" s="33"/>
    </row>
    <row r="90" spans="1:8" ht="25.5" customHeight="1" outlineLevel="1">
      <c r="A90" s="21" t="s">
        <v>151</v>
      </c>
      <c r="B90" s="25" t="s">
        <v>152</v>
      </c>
      <c r="C90" s="23">
        <v>20.27</v>
      </c>
      <c r="D90" s="23">
        <v>20.68</v>
      </c>
      <c r="E90" s="24">
        <f t="shared" si="5"/>
        <v>2.0226936359151466</v>
      </c>
      <c r="F90" s="23"/>
      <c r="G90" s="23"/>
      <c r="H90" s="24"/>
    </row>
    <row r="91" spans="1:8" s="34" customFormat="1" ht="25.5" customHeight="1" outlineLevel="1">
      <c r="A91" s="29" t="s">
        <v>153</v>
      </c>
      <c r="B91" s="30" t="s">
        <v>154</v>
      </c>
      <c r="C91" s="32"/>
      <c r="D91" s="32"/>
      <c r="E91" s="33"/>
      <c r="F91" s="32"/>
      <c r="G91" s="32"/>
      <c r="H91" s="35"/>
    </row>
    <row r="92" spans="1:8" ht="25.5" customHeight="1" outlineLevel="1">
      <c r="A92" s="21" t="s">
        <v>155</v>
      </c>
      <c r="B92" s="25" t="s">
        <v>146</v>
      </c>
      <c r="C92" s="23">
        <v>28.64</v>
      </c>
      <c r="D92" s="23">
        <v>29.64</v>
      </c>
      <c r="E92" s="24">
        <f t="shared" si="5"/>
        <v>3.491620111731848</v>
      </c>
      <c r="F92" s="23">
        <v>28.89</v>
      </c>
      <c r="G92" s="23">
        <v>29.95</v>
      </c>
      <c r="H92" s="24">
        <f aca="true" t="shared" si="6" ref="H92:H98">G92/F92*100-100</f>
        <v>3.6690896503980497</v>
      </c>
    </row>
    <row r="93" spans="1:8" s="34" customFormat="1" ht="25.5" customHeight="1" outlineLevel="1">
      <c r="A93" s="29" t="s">
        <v>156</v>
      </c>
      <c r="B93" s="30" t="s">
        <v>157</v>
      </c>
      <c r="C93" s="32"/>
      <c r="D93" s="32"/>
      <c r="E93" s="33"/>
      <c r="F93" s="32"/>
      <c r="G93" s="32"/>
      <c r="H93" s="33"/>
    </row>
    <row r="94" spans="1:8" ht="25.5" customHeight="1" outlineLevel="1">
      <c r="A94" s="21" t="s">
        <v>158</v>
      </c>
      <c r="B94" s="25" t="s">
        <v>159</v>
      </c>
      <c r="C94" s="23">
        <v>30.59</v>
      </c>
      <c r="D94" s="23">
        <v>31.57</v>
      </c>
      <c r="E94" s="24">
        <f t="shared" si="5"/>
        <v>3.2036613272311314</v>
      </c>
      <c r="F94" s="23">
        <v>29.57</v>
      </c>
      <c r="G94" s="23">
        <v>30.22</v>
      </c>
      <c r="H94" s="24">
        <f t="shared" si="6"/>
        <v>2.1981738248224616</v>
      </c>
    </row>
    <row r="95" spans="1:8" s="34" customFormat="1" ht="25.5" customHeight="1" outlineLevel="1">
      <c r="A95" s="29" t="s">
        <v>160</v>
      </c>
      <c r="B95" s="30" t="s">
        <v>161</v>
      </c>
      <c r="C95" s="32"/>
      <c r="D95" s="32"/>
      <c r="E95" s="33"/>
      <c r="F95" s="32"/>
      <c r="G95" s="32"/>
      <c r="H95" s="33"/>
    </row>
    <row r="96" spans="1:8" ht="25.5" customHeight="1" outlineLevel="1">
      <c r="A96" s="21" t="s">
        <v>162</v>
      </c>
      <c r="B96" s="25" t="s">
        <v>163</v>
      </c>
      <c r="C96" s="23">
        <v>23.79</v>
      </c>
      <c r="D96" s="23">
        <v>24.45</v>
      </c>
      <c r="E96" s="24">
        <f t="shared" si="5"/>
        <v>2.774274905422459</v>
      </c>
      <c r="F96" s="23">
        <v>45.84</v>
      </c>
      <c r="G96" s="23">
        <v>47.08</v>
      </c>
      <c r="H96" s="24">
        <f t="shared" si="6"/>
        <v>2.7050610820244145</v>
      </c>
    </row>
    <row r="97" spans="1:8" s="34" customFormat="1" ht="25.5" customHeight="1" outlineLevel="1">
      <c r="A97" s="29" t="s">
        <v>164</v>
      </c>
      <c r="B97" s="30" t="s">
        <v>165</v>
      </c>
      <c r="C97" s="32"/>
      <c r="D97" s="32"/>
      <c r="E97" s="33"/>
      <c r="F97" s="32"/>
      <c r="G97" s="32"/>
      <c r="H97" s="33"/>
    </row>
    <row r="98" spans="1:8" s="34" customFormat="1" ht="25.5" customHeight="1" outlineLevel="1">
      <c r="A98" s="21" t="s">
        <v>166</v>
      </c>
      <c r="B98" s="36" t="s">
        <v>167</v>
      </c>
      <c r="C98" s="23">
        <v>35.79</v>
      </c>
      <c r="D98" s="23">
        <v>36.62</v>
      </c>
      <c r="E98" s="24">
        <f t="shared" si="5"/>
        <v>2.319083542889075</v>
      </c>
      <c r="F98" s="23">
        <v>51.26</v>
      </c>
      <c r="G98" s="23">
        <v>52.34</v>
      </c>
      <c r="H98" s="24">
        <f t="shared" si="6"/>
        <v>2.106905969566924</v>
      </c>
    </row>
    <row r="99" spans="1:8" s="34" customFormat="1" ht="25.5" customHeight="1" outlineLevel="1">
      <c r="A99" s="29" t="s">
        <v>168</v>
      </c>
      <c r="B99" s="30" t="s">
        <v>169</v>
      </c>
      <c r="C99" s="32"/>
      <c r="D99" s="32"/>
      <c r="E99" s="33"/>
      <c r="F99" s="32"/>
      <c r="G99" s="32"/>
      <c r="H99" s="33"/>
    </row>
    <row r="100" spans="1:8" ht="25.5" customHeight="1" outlineLevel="1">
      <c r="A100" s="21" t="s">
        <v>170</v>
      </c>
      <c r="B100" s="25" t="s">
        <v>152</v>
      </c>
      <c r="C100" s="23">
        <v>21.23</v>
      </c>
      <c r="D100" s="23">
        <v>21.7</v>
      </c>
      <c r="E100" s="24">
        <f t="shared" si="5"/>
        <v>2.213848327837951</v>
      </c>
      <c r="F100" s="23"/>
      <c r="G100" s="23"/>
      <c r="H100" s="24"/>
    </row>
    <row r="101" spans="1:8" s="20" customFormat="1" ht="25.5" customHeight="1">
      <c r="A101" s="17">
        <v>18</v>
      </c>
      <c r="B101" s="18" t="s">
        <v>171</v>
      </c>
      <c r="C101" s="19"/>
      <c r="D101" s="19"/>
      <c r="E101" s="12"/>
      <c r="F101" s="19"/>
      <c r="G101" s="19"/>
      <c r="H101" s="12"/>
    </row>
    <row r="102" spans="1:8" s="34" customFormat="1" ht="25.5" customHeight="1" outlineLevel="1">
      <c r="A102" s="29" t="s">
        <v>172</v>
      </c>
      <c r="B102" s="30" t="s">
        <v>173</v>
      </c>
      <c r="C102" s="32"/>
      <c r="D102" s="32"/>
      <c r="E102" s="33"/>
      <c r="F102" s="32"/>
      <c r="G102" s="32"/>
      <c r="H102" s="33"/>
    </row>
    <row r="103" spans="1:8" s="34" customFormat="1" ht="25.5" customHeight="1" outlineLevel="1">
      <c r="A103" s="29" t="s">
        <v>174</v>
      </c>
      <c r="B103" s="30" t="s">
        <v>175</v>
      </c>
      <c r="C103" s="32"/>
      <c r="D103" s="32"/>
      <c r="E103" s="33"/>
      <c r="F103" s="32"/>
      <c r="G103" s="32"/>
      <c r="H103" s="33"/>
    </row>
    <row r="104" spans="1:8" ht="25.5" customHeight="1" outlineLevel="1">
      <c r="A104" s="21" t="s">
        <v>176</v>
      </c>
      <c r="B104" s="22" t="s">
        <v>177</v>
      </c>
      <c r="C104" s="23">
        <v>32.37</v>
      </c>
      <c r="D104" s="23">
        <v>33.02</v>
      </c>
      <c r="E104" s="24">
        <f t="shared" si="5"/>
        <v>2.0080321285140883</v>
      </c>
      <c r="F104" s="23">
        <v>21.77</v>
      </c>
      <c r="G104" s="23">
        <v>22.21</v>
      </c>
      <c r="H104" s="24">
        <f>G104/F104*100-100</f>
        <v>2.0211299954065396</v>
      </c>
    </row>
    <row r="105" spans="1:8" ht="30" outlineLevel="1">
      <c r="A105" s="21" t="s">
        <v>178</v>
      </c>
      <c r="B105" s="25" t="s">
        <v>179</v>
      </c>
      <c r="C105" s="23">
        <v>21.53</v>
      </c>
      <c r="D105" s="23">
        <v>21.96</v>
      </c>
      <c r="E105" s="24">
        <f t="shared" si="5"/>
        <v>1.9972131908964315</v>
      </c>
      <c r="F105" s="23"/>
      <c r="G105" s="23"/>
      <c r="H105" s="24"/>
    </row>
    <row r="106" spans="1:8" ht="75" outlineLevel="1">
      <c r="A106" s="21" t="s">
        <v>180</v>
      </c>
      <c r="B106" s="25" t="s">
        <v>23</v>
      </c>
      <c r="C106" s="23">
        <v>46.25</v>
      </c>
      <c r="D106" s="23">
        <v>48.28</v>
      </c>
      <c r="E106" s="24">
        <f t="shared" si="5"/>
        <v>4.389189189189196</v>
      </c>
      <c r="F106" s="23"/>
      <c r="G106" s="23"/>
      <c r="H106" s="24"/>
    </row>
    <row r="107" spans="1:8" s="34" customFormat="1" ht="25.5" customHeight="1" outlineLevel="1">
      <c r="A107" s="29" t="s">
        <v>181</v>
      </c>
      <c r="B107" s="30" t="s">
        <v>182</v>
      </c>
      <c r="C107" s="32"/>
      <c r="D107" s="32"/>
      <c r="E107" s="33"/>
      <c r="F107" s="19"/>
      <c r="G107" s="19"/>
      <c r="H107" s="12"/>
    </row>
    <row r="108" spans="1:8" s="34" customFormat="1" ht="25.5" customHeight="1" outlineLevel="1">
      <c r="A108" s="29" t="s">
        <v>183</v>
      </c>
      <c r="B108" s="30" t="s">
        <v>184</v>
      </c>
      <c r="C108" s="32"/>
      <c r="D108" s="32"/>
      <c r="E108" s="33"/>
      <c r="F108" s="19"/>
      <c r="G108" s="19"/>
      <c r="H108" s="12"/>
    </row>
    <row r="109" spans="1:8" ht="25.5" customHeight="1" outlineLevel="1">
      <c r="A109" s="21" t="s">
        <v>185</v>
      </c>
      <c r="B109" s="25" t="s">
        <v>186</v>
      </c>
      <c r="C109" s="23">
        <v>16.34</v>
      </c>
      <c r="D109" s="23">
        <v>17.09</v>
      </c>
      <c r="E109" s="24">
        <f t="shared" si="5"/>
        <v>4.589963280293745</v>
      </c>
      <c r="F109" s="23"/>
      <c r="G109" s="23"/>
      <c r="H109" s="24"/>
    </row>
    <row r="110" spans="1:8" s="34" customFormat="1" ht="25.5" customHeight="1" outlineLevel="1">
      <c r="A110" s="29" t="s">
        <v>187</v>
      </c>
      <c r="B110" s="30" t="s">
        <v>188</v>
      </c>
      <c r="C110" s="32"/>
      <c r="D110" s="32"/>
      <c r="E110" s="33"/>
      <c r="F110" s="19"/>
      <c r="G110" s="19"/>
      <c r="H110" s="12"/>
    </row>
    <row r="111" spans="1:8" ht="25.5" customHeight="1" outlineLevel="1">
      <c r="A111" s="21" t="s">
        <v>189</v>
      </c>
      <c r="B111" s="25" t="s">
        <v>190</v>
      </c>
      <c r="C111" s="23">
        <v>16.95</v>
      </c>
      <c r="D111" s="23">
        <v>17.29</v>
      </c>
      <c r="E111" s="24">
        <f t="shared" si="5"/>
        <v>2.005899705014741</v>
      </c>
      <c r="F111" s="23"/>
      <c r="G111" s="23"/>
      <c r="H111" s="24"/>
    </row>
    <row r="112" spans="1:8" s="34" customFormat="1" ht="25.5" customHeight="1" outlineLevel="1">
      <c r="A112" s="29" t="s">
        <v>191</v>
      </c>
      <c r="B112" s="30" t="s">
        <v>192</v>
      </c>
      <c r="C112" s="32"/>
      <c r="D112" s="32"/>
      <c r="E112" s="33"/>
      <c r="F112" s="32"/>
      <c r="G112" s="32"/>
      <c r="H112" s="33"/>
    </row>
    <row r="113" spans="1:8" ht="25.5" customHeight="1" outlineLevel="1">
      <c r="A113" s="21" t="s">
        <v>193</v>
      </c>
      <c r="B113" s="25" t="s">
        <v>194</v>
      </c>
      <c r="C113" s="23">
        <v>19.89</v>
      </c>
      <c r="D113" s="23">
        <v>20.29</v>
      </c>
      <c r="E113" s="24">
        <f t="shared" si="5"/>
        <v>2.011060834590239</v>
      </c>
      <c r="F113" s="23">
        <v>18.92</v>
      </c>
      <c r="G113" s="23">
        <v>19.3</v>
      </c>
      <c r="H113" s="24">
        <f>G113/F113*100-100</f>
        <v>2.0084566596194406</v>
      </c>
    </row>
    <row r="114" spans="1:8" s="34" customFormat="1" ht="25.5" customHeight="1" outlineLevel="1">
      <c r="A114" s="29" t="s">
        <v>195</v>
      </c>
      <c r="B114" s="30" t="s">
        <v>196</v>
      </c>
      <c r="C114" s="32"/>
      <c r="D114" s="32"/>
      <c r="E114" s="33"/>
      <c r="F114" s="19"/>
      <c r="G114" s="19"/>
      <c r="H114" s="12"/>
    </row>
    <row r="115" spans="1:8" ht="25.5" customHeight="1" outlineLevel="1">
      <c r="A115" s="21" t="s">
        <v>197</v>
      </c>
      <c r="B115" s="22" t="s">
        <v>198</v>
      </c>
      <c r="C115" s="23">
        <v>21.47</v>
      </c>
      <c r="D115" s="23">
        <v>21.9</v>
      </c>
      <c r="E115" s="24">
        <f t="shared" si="5"/>
        <v>2.0027945971122563</v>
      </c>
      <c r="F115" s="23"/>
      <c r="G115" s="23"/>
      <c r="H115" s="24"/>
    </row>
    <row r="116" spans="1:8" s="34" customFormat="1" ht="25.5" customHeight="1" outlineLevel="1">
      <c r="A116" s="29" t="s">
        <v>199</v>
      </c>
      <c r="B116" s="30" t="s">
        <v>200</v>
      </c>
      <c r="C116" s="32"/>
      <c r="D116" s="32"/>
      <c r="E116" s="33"/>
      <c r="F116" s="32"/>
      <c r="G116" s="32"/>
      <c r="H116" s="33"/>
    </row>
    <row r="117" spans="1:8" ht="25.5" customHeight="1" outlineLevel="1">
      <c r="A117" s="21" t="s">
        <v>201</v>
      </c>
      <c r="B117" s="25" t="s">
        <v>202</v>
      </c>
      <c r="C117" s="23">
        <v>9.5</v>
      </c>
      <c r="D117" s="23">
        <v>9.73</v>
      </c>
      <c r="E117" s="24">
        <f t="shared" si="5"/>
        <v>2.421052631578945</v>
      </c>
      <c r="F117" s="23">
        <v>12.67</v>
      </c>
      <c r="G117" s="23">
        <v>12.97</v>
      </c>
      <c r="H117" s="24">
        <f>G117/F117*100-100</f>
        <v>2.367797947908443</v>
      </c>
    </row>
    <row r="118" spans="1:8" ht="30" outlineLevel="1">
      <c r="A118" s="21" t="s">
        <v>203</v>
      </c>
      <c r="B118" s="22" t="s">
        <v>204</v>
      </c>
      <c r="C118" s="23">
        <v>22.42</v>
      </c>
      <c r="D118" s="23">
        <v>22.86</v>
      </c>
      <c r="E118" s="24">
        <f t="shared" si="5"/>
        <v>1.962533452274755</v>
      </c>
      <c r="F118" s="23">
        <v>22.79</v>
      </c>
      <c r="G118" s="23">
        <v>23.24</v>
      </c>
      <c r="H118" s="24">
        <f>G118/F118*100-100</f>
        <v>1.9745502413339011</v>
      </c>
    </row>
    <row r="119" spans="1:8" s="34" customFormat="1" ht="25.5" customHeight="1" outlineLevel="1">
      <c r="A119" s="29" t="s">
        <v>205</v>
      </c>
      <c r="B119" s="30" t="s">
        <v>206</v>
      </c>
      <c r="C119" s="32"/>
      <c r="D119" s="32"/>
      <c r="E119" s="33"/>
      <c r="F119" s="32"/>
      <c r="G119" s="32"/>
      <c r="H119" s="33"/>
    </row>
    <row r="120" spans="1:8" ht="25.5" customHeight="1" outlineLevel="1">
      <c r="A120" s="21" t="s">
        <v>207</v>
      </c>
      <c r="B120" s="25" t="s">
        <v>208</v>
      </c>
      <c r="C120" s="23">
        <v>22.51</v>
      </c>
      <c r="D120" s="23">
        <v>24.13</v>
      </c>
      <c r="E120" s="24">
        <f t="shared" si="5"/>
        <v>7.196801421590379</v>
      </c>
      <c r="F120" s="23">
        <v>18.91</v>
      </c>
      <c r="G120" s="23">
        <v>20.05</v>
      </c>
      <c r="H120" s="24">
        <f>G120/F120*100-100</f>
        <v>6.028556319407727</v>
      </c>
    </row>
    <row r="121" spans="1:8" s="34" customFormat="1" ht="25.5" customHeight="1" outlineLevel="1">
      <c r="A121" s="29" t="s">
        <v>209</v>
      </c>
      <c r="B121" s="30" t="s">
        <v>210</v>
      </c>
      <c r="C121" s="32"/>
      <c r="D121" s="32"/>
      <c r="E121" s="33"/>
      <c r="F121" s="19"/>
      <c r="G121" s="19"/>
      <c r="H121" s="12"/>
    </row>
    <row r="122" spans="1:8" ht="25.5" customHeight="1" outlineLevel="1">
      <c r="A122" s="21" t="s">
        <v>211</v>
      </c>
      <c r="B122" s="25" t="s">
        <v>212</v>
      </c>
      <c r="C122" s="23">
        <v>21.77</v>
      </c>
      <c r="D122" s="23">
        <v>22.21</v>
      </c>
      <c r="E122" s="24">
        <f t="shared" si="5"/>
        <v>2.0211299954065396</v>
      </c>
      <c r="F122" s="23"/>
      <c r="G122" s="23"/>
      <c r="H122" s="24"/>
    </row>
    <row r="123" spans="1:8" s="34" customFormat="1" ht="25.5" customHeight="1" outlineLevel="1">
      <c r="A123" s="29" t="s">
        <v>213</v>
      </c>
      <c r="B123" s="30" t="s">
        <v>214</v>
      </c>
      <c r="C123" s="32"/>
      <c r="D123" s="32"/>
      <c r="E123" s="33"/>
      <c r="F123" s="19"/>
      <c r="G123" s="19"/>
      <c r="H123" s="12"/>
    </row>
    <row r="124" spans="1:8" ht="25.5" customHeight="1" outlineLevel="1">
      <c r="A124" s="21" t="s">
        <v>215</v>
      </c>
      <c r="B124" s="25" t="s">
        <v>216</v>
      </c>
      <c r="C124" s="23">
        <v>25.44</v>
      </c>
      <c r="D124" s="23">
        <v>26.38</v>
      </c>
      <c r="E124" s="24">
        <f t="shared" si="5"/>
        <v>3.6949685534591197</v>
      </c>
      <c r="F124" s="23"/>
      <c r="G124" s="23"/>
      <c r="H124" s="24"/>
    </row>
    <row r="125" spans="1:8" s="34" customFormat="1" ht="25.5" customHeight="1" outlineLevel="1">
      <c r="A125" s="29" t="s">
        <v>217</v>
      </c>
      <c r="B125" s="30" t="s">
        <v>218</v>
      </c>
      <c r="C125" s="32"/>
      <c r="D125" s="32"/>
      <c r="E125" s="33"/>
      <c r="F125" s="19"/>
      <c r="G125" s="19"/>
      <c r="H125" s="12"/>
    </row>
    <row r="126" spans="1:8" ht="25.5" customHeight="1" outlineLevel="1">
      <c r="A126" s="21" t="s">
        <v>219</v>
      </c>
      <c r="B126" s="25" t="s">
        <v>220</v>
      </c>
      <c r="C126" s="23">
        <v>16.97</v>
      </c>
      <c r="D126" s="23">
        <v>17.31</v>
      </c>
      <c r="E126" s="24">
        <f t="shared" si="5"/>
        <v>2.003535651149079</v>
      </c>
      <c r="F126" s="23"/>
      <c r="G126" s="23"/>
      <c r="H126" s="24"/>
    </row>
    <row r="127" spans="1:8" s="20" customFormat="1" ht="25.5" customHeight="1">
      <c r="A127" s="17">
        <v>19</v>
      </c>
      <c r="B127" s="18" t="s">
        <v>221</v>
      </c>
      <c r="C127" s="19"/>
      <c r="D127" s="19"/>
      <c r="E127" s="12"/>
      <c r="F127" s="19"/>
      <c r="G127" s="19"/>
      <c r="H127" s="12"/>
    </row>
    <row r="128" spans="1:8" s="34" customFormat="1" ht="25.5" customHeight="1" outlineLevel="1">
      <c r="A128" s="29" t="s">
        <v>222</v>
      </c>
      <c r="B128" s="30" t="s">
        <v>223</v>
      </c>
      <c r="C128" s="32"/>
      <c r="D128" s="32"/>
      <c r="E128" s="33"/>
      <c r="F128" s="32"/>
      <c r="G128" s="32"/>
      <c r="H128" s="33"/>
    </row>
    <row r="129" spans="1:8" ht="25.5" customHeight="1" outlineLevel="1">
      <c r="A129" s="21" t="s">
        <v>224</v>
      </c>
      <c r="B129" s="25" t="s">
        <v>225</v>
      </c>
      <c r="C129" s="23">
        <v>39.31</v>
      </c>
      <c r="D129" s="23">
        <v>42.48</v>
      </c>
      <c r="E129" s="24">
        <f t="shared" si="5"/>
        <v>8.06410582548969</v>
      </c>
      <c r="F129" s="23">
        <v>25.15</v>
      </c>
      <c r="G129" s="23">
        <v>26.23</v>
      </c>
      <c r="H129" s="24">
        <f>G129/F129*100-100</f>
        <v>4.294234592445335</v>
      </c>
    </row>
    <row r="130" spans="1:8" ht="45" outlineLevel="1">
      <c r="A130" s="21" t="s">
        <v>226</v>
      </c>
      <c r="B130" s="25" t="s">
        <v>227</v>
      </c>
      <c r="C130" s="23">
        <v>38.54</v>
      </c>
      <c r="D130" s="23">
        <v>40.31</v>
      </c>
      <c r="E130" s="24">
        <f t="shared" si="5"/>
        <v>4.592631032693319</v>
      </c>
      <c r="F130" s="23"/>
      <c r="G130" s="23"/>
      <c r="H130" s="24"/>
    </row>
    <row r="131" spans="1:8" s="34" customFormat="1" ht="25.5" customHeight="1" outlineLevel="1">
      <c r="A131" s="29" t="s">
        <v>228</v>
      </c>
      <c r="B131" s="30" t="s">
        <v>229</v>
      </c>
      <c r="C131" s="19"/>
      <c r="D131" s="19"/>
      <c r="E131" s="12"/>
      <c r="F131" s="19"/>
      <c r="G131" s="19"/>
      <c r="H131" s="12"/>
    </row>
    <row r="132" spans="1:8" s="34" customFormat="1" ht="25.5" customHeight="1" outlineLevel="1">
      <c r="A132" s="29" t="s">
        <v>230</v>
      </c>
      <c r="B132" s="30" t="s">
        <v>231</v>
      </c>
      <c r="C132" s="19"/>
      <c r="D132" s="19"/>
      <c r="E132" s="12"/>
      <c r="F132" s="19"/>
      <c r="G132" s="19"/>
      <c r="H132" s="12"/>
    </row>
    <row r="133" spans="1:8" s="34" customFormat="1" ht="25.5" customHeight="1" outlineLevel="1">
      <c r="A133" s="29" t="s">
        <v>232</v>
      </c>
      <c r="B133" s="30" t="s">
        <v>233</v>
      </c>
      <c r="C133" s="19"/>
      <c r="D133" s="19"/>
      <c r="E133" s="12"/>
      <c r="F133" s="19"/>
      <c r="G133" s="19"/>
      <c r="H133" s="12"/>
    </row>
    <row r="134" spans="1:8" s="34" customFormat="1" ht="25.5" customHeight="1" outlineLevel="1">
      <c r="A134" s="29" t="s">
        <v>234</v>
      </c>
      <c r="B134" s="30" t="s">
        <v>235</v>
      </c>
      <c r="C134" s="32"/>
      <c r="D134" s="32"/>
      <c r="E134" s="33"/>
      <c r="F134" s="32"/>
      <c r="G134" s="32"/>
      <c r="H134" s="33"/>
    </row>
    <row r="135" spans="1:8" s="34" customFormat="1" ht="30" outlineLevel="1">
      <c r="A135" s="21" t="s">
        <v>236</v>
      </c>
      <c r="B135" s="25" t="s">
        <v>237</v>
      </c>
      <c r="C135" s="23">
        <v>27.01</v>
      </c>
      <c r="D135" s="23">
        <v>27.69</v>
      </c>
      <c r="E135" s="24">
        <f>D135/C135*100-100</f>
        <v>2.5175860792299147</v>
      </c>
      <c r="F135" s="23">
        <v>32.45</v>
      </c>
      <c r="G135" s="23">
        <v>33.61</v>
      </c>
      <c r="H135" s="24">
        <f>G135/F135*100-100</f>
        <v>3.574730354391349</v>
      </c>
    </row>
    <row r="136" spans="1:8" s="34" customFormat="1" ht="75" outlineLevel="1">
      <c r="A136" s="21" t="s">
        <v>238</v>
      </c>
      <c r="B136" s="25" t="s">
        <v>239</v>
      </c>
      <c r="C136" s="23">
        <v>33.56</v>
      </c>
      <c r="D136" s="23">
        <v>35.99</v>
      </c>
      <c r="E136" s="24">
        <f>D136/C136*100-100</f>
        <v>7.240762812872475</v>
      </c>
      <c r="F136" s="23"/>
      <c r="G136" s="23"/>
      <c r="H136" s="24"/>
    </row>
    <row r="137" spans="1:8" s="34" customFormat="1" ht="25.5" customHeight="1" outlineLevel="1">
      <c r="A137" s="29" t="s">
        <v>240</v>
      </c>
      <c r="B137" s="30" t="s">
        <v>241</v>
      </c>
      <c r="C137" s="32"/>
      <c r="D137" s="32"/>
      <c r="E137" s="33"/>
      <c r="F137" s="32"/>
      <c r="G137" s="32"/>
      <c r="H137" s="33"/>
    </row>
    <row r="138" spans="1:8" ht="30" outlineLevel="1">
      <c r="A138" s="21" t="s">
        <v>242</v>
      </c>
      <c r="B138" s="25" t="s">
        <v>1108</v>
      </c>
      <c r="C138" s="23">
        <v>44.62</v>
      </c>
      <c r="D138" s="23">
        <v>46.72</v>
      </c>
      <c r="E138" s="24">
        <f>D138/C138*100-100</f>
        <v>4.706409681757066</v>
      </c>
      <c r="F138" s="23">
        <v>19.98</v>
      </c>
      <c r="G138" s="23">
        <v>24.42</v>
      </c>
      <c r="H138" s="24">
        <f>G138/F138*100-100</f>
        <v>22.22222222222223</v>
      </c>
    </row>
    <row r="139" spans="1:8" ht="45" outlineLevel="1">
      <c r="A139" s="21" t="s">
        <v>243</v>
      </c>
      <c r="B139" s="25" t="s">
        <v>227</v>
      </c>
      <c r="C139" s="23">
        <v>47.99</v>
      </c>
      <c r="D139" s="23">
        <v>48.95</v>
      </c>
      <c r="E139" s="24">
        <f>D139/C139*100-100</f>
        <v>2.0004167534903132</v>
      </c>
      <c r="F139" s="23"/>
      <c r="G139" s="23"/>
      <c r="H139" s="24"/>
    </row>
    <row r="140" spans="1:8" s="34" customFormat="1" ht="25.5" customHeight="1" outlineLevel="1">
      <c r="A140" s="29" t="s">
        <v>244</v>
      </c>
      <c r="B140" s="30" t="s">
        <v>245</v>
      </c>
      <c r="C140" s="32"/>
      <c r="D140" s="32"/>
      <c r="E140" s="33"/>
      <c r="F140" s="32"/>
      <c r="G140" s="32"/>
      <c r="H140" s="33"/>
    </row>
    <row r="141" spans="1:8" ht="25.5" customHeight="1" outlineLevel="1">
      <c r="A141" s="21" t="s">
        <v>246</v>
      </c>
      <c r="B141" s="25" t="s">
        <v>247</v>
      </c>
      <c r="C141" s="23">
        <v>33.74</v>
      </c>
      <c r="D141" s="23">
        <v>36.3</v>
      </c>
      <c r="E141" s="24">
        <f>D141/C141*100-100</f>
        <v>7.587433313574394</v>
      </c>
      <c r="F141" s="23"/>
      <c r="G141" s="23"/>
      <c r="H141" s="24"/>
    </row>
    <row r="142" spans="1:8" ht="25.5" customHeight="1" outlineLevel="1">
      <c r="A142" s="21" t="s">
        <v>248</v>
      </c>
      <c r="B142" s="25" t="s">
        <v>249</v>
      </c>
      <c r="C142" s="23"/>
      <c r="D142" s="23"/>
      <c r="E142" s="24"/>
      <c r="F142" s="23">
        <v>24.24</v>
      </c>
      <c r="G142" s="23">
        <v>29.75</v>
      </c>
      <c r="H142" s="24">
        <f>G142/F142*100-100</f>
        <v>22.731023102310232</v>
      </c>
    </row>
    <row r="143" spans="1:8" s="34" customFormat="1" ht="25.5" customHeight="1" outlineLevel="1">
      <c r="A143" s="29" t="s">
        <v>250</v>
      </c>
      <c r="B143" s="30" t="s">
        <v>251</v>
      </c>
      <c r="C143" s="19"/>
      <c r="D143" s="19"/>
      <c r="E143" s="12"/>
      <c r="F143" s="19"/>
      <c r="G143" s="19"/>
      <c r="H143" s="12"/>
    </row>
    <row r="144" spans="1:8" s="34" customFormat="1" ht="25.5" customHeight="1" outlineLevel="1">
      <c r="A144" s="29" t="s">
        <v>252</v>
      </c>
      <c r="B144" s="30" t="s">
        <v>253</v>
      </c>
      <c r="C144" s="32"/>
      <c r="D144" s="32"/>
      <c r="E144" s="33"/>
      <c r="F144" s="32"/>
      <c r="G144" s="32"/>
      <c r="H144" s="33"/>
    </row>
    <row r="145" spans="1:8" ht="25.5" customHeight="1" outlineLevel="1">
      <c r="A145" s="21" t="s">
        <v>254</v>
      </c>
      <c r="B145" s="25" t="s">
        <v>255</v>
      </c>
      <c r="C145" s="23">
        <v>33.3</v>
      </c>
      <c r="D145" s="23">
        <v>39.5</v>
      </c>
      <c r="E145" s="24">
        <f>D145/C145*100-100</f>
        <v>18.618618618618626</v>
      </c>
      <c r="F145" s="23">
        <v>26.48</v>
      </c>
      <c r="G145" s="23">
        <v>27</v>
      </c>
      <c r="H145" s="24">
        <f>G145/F145*100-100</f>
        <v>1.9637462235649394</v>
      </c>
    </row>
    <row r="146" spans="1:8" s="20" customFormat="1" ht="25.5" customHeight="1">
      <c r="A146" s="17">
        <v>20</v>
      </c>
      <c r="B146" s="18" t="s">
        <v>256</v>
      </c>
      <c r="C146" s="19"/>
      <c r="D146" s="19"/>
      <c r="E146" s="12"/>
      <c r="F146" s="19"/>
      <c r="G146" s="19"/>
      <c r="H146" s="12"/>
    </row>
    <row r="147" spans="1:8" s="34" customFormat="1" ht="25.5" customHeight="1" outlineLevel="1">
      <c r="A147" s="29" t="s">
        <v>257</v>
      </c>
      <c r="B147" s="30" t="s">
        <v>258</v>
      </c>
      <c r="C147" s="19"/>
      <c r="D147" s="19"/>
      <c r="E147" s="12"/>
      <c r="F147" s="19"/>
      <c r="G147" s="19"/>
      <c r="H147" s="12"/>
    </row>
    <row r="148" spans="1:8" s="34" customFormat="1" ht="25.5" customHeight="1" outlineLevel="1">
      <c r="A148" s="29" t="s">
        <v>259</v>
      </c>
      <c r="B148" s="30" t="s">
        <v>260</v>
      </c>
      <c r="C148" s="32"/>
      <c r="D148" s="32"/>
      <c r="E148" s="33"/>
      <c r="F148" s="19"/>
      <c r="G148" s="19"/>
      <c r="H148" s="12"/>
    </row>
    <row r="149" spans="1:8" s="34" customFormat="1" ht="30" customHeight="1" outlineLevel="1">
      <c r="A149" s="21" t="s">
        <v>261</v>
      </c>
      <c r="B149" s="25" t="s">
        <v>262</v>
      </c>
      <c r="C149" s="23">
        <v>23.63</v>
      </c>
      <c r="D149" s="23">
        <v>24.1</v>
      </c>
      <c r="E149" s="24">
        <f aca="true" t="shared" si="7" ref="E149:E159">D149/C149*100-100</f>
        <v>1.9889970376639923</v>
      </c>
      <c r="F149" s="23"/>
      <c r="G149" s="23"/>
      <c r="H149" s="12"/>
    </row>
    <row r="150" spans="1:8" s="34" customFormat="1" ht="25.5" customHeight="1" outlineLevel="1">
      <c r="A150" s="29" t="s">
        <v>263</v>
      </c>
      <c r="B150" s="30" t="s">
        <v>264</v>
      </c>
      <c r="C150" s="32"/>
      <c r="D150" s="32"/>
      <c r="E150" s="33"/>
      <c r="F150" s="19"/>
      <c r="G150" s="19"/>
      <c r="H150" s="12"/>
    </row>
    <row r="151" spans="1:8" s="34" customFormat="1" ht="25.5" customHeight="1" outlineLevel="1">
      <c r="A151" s="21" t="s">
        <v>265</v>
      </c>
      <c r="B151" s="25" t="s">
        <v>266</v>
      </c>
      <c r="C151" s="23">
        <v>22.96</v>
      </c>
      <c r="D151" s="23">
        <v>23.41</v>
      </c>
      <c r="E151" s="24">
        <f t="shared" si="7"/>
        <v>1.9599303135888562</v>
      </c>
      <c r="F151" s="23"/>
      <c r="G151" s="23"/>
      <c r="H151" s="24"/>
    </row>
    <row r="152" spans="1:8" s="34" customFormat="1" ht="25.5" customHeight="1" outlineLevel="1">
      <c r="A152" s="29" t="s">
        <v>267</v>
      </c>
      <c r="B152" s="30" t="s">
        <v>268</v>
      </c>
      <c r="C152" s="32"/>
      <c r="D152" s="32"/>
      <c r="E152" s="33"/>
      <c r="F152" s="19"/>
      <c r="G152" s="19"/>
      <c r="H152" s="12"/>
    </row>
    <row r="153" spans="1:8" s="34" customFormat="1" ht="25.5" customHeight="1" outlineLevel="1">
      <c r="A153" s="21" t="s">
        <v>269</v>
      </c>
      <c r="B153" s="25" t="s">
        <v>270</v>
      </c>
      <c r="C153" s="23">
        <v>22.96</v>
      </c>
      <c r="D153" s="23">
        <v>23.41</v>
      </c>
      <c r="E153" s="24">
        <f t="shared" si="7"/>
        <v>1.9599303135888562</v>
      </c>
      <c r="F153" s="23"/>
      <c r="G153" s="23"/>
      <c r="H153" s="12"/>
    </row>
    <row r="154" spans="1:8" s="34" customFormat="1" ht="25.5" customHeight="1" outlineLevel="1">
      <c r="A154" s="29" t="s">
        <v>271</v>
      </c>
      <c r="B154" s="30" t="s">
        <v>272</v>
      </c>
      <c r="C154" s="32"/>
      <c r="D154" s="32"/>
      <c r="E154" s="33"/>
      <c r="F154" s="19"/>
      <c r="G154" s="19"/>
      <c r="H154" s="12"/>
    </row>
    <row r="155" spans="1:8" s="34" customFormat="1" ht="25.5" customHeight="1" outlineLevel="1">
      <c r="A155" s="21" t="s">
        <v>273</v>
      </c>
      <c r="B155" s="25" t="s">
        <v>274</v>
      </c>
      <c r="C155" s="23">
        <v>17.42</v>
      </c>
      <c r="D155" s="23">
        <v>17.77</v>
      </c>
      <c r="E155" s="24">
        <f t="shared" si="7"/>
        <v>2.00918484500572</v>
      </c>
      <c r="F155" s="23"/>
      <c r="G155" s="23"/>
      <c r="H155" s="12"/>
    </row>
    <row r="156" spans="1:8" s="34" customFormat="1" ht="25.5" customHeight="1" outlineLevel="1">
      <c r="A156" s="29" t="s">
        <v>275</v>
      </c>
      <c r="B156" s="30" t="s">
        <v>276</v>
      </c>
      <c r="C156" s="32"/>
      <c r="D156" s="32"/>
      <c r="E156" s="33"/>
      <c r="F156" s="19"/>
      <c r="G156" s="19"/>
      <c r="H156" s="12"/>
    </row>
    <row r="157" spans="1:8" ht="25.5" customHeight="1" outlineLevel="1">
      <c r="A157" s="21" t="s">
        <v>277</v>
      </c>
      <c r="B157" s="25" t="s">
        <v>278</v>
      </c>
      <c r="C157" s="23">
        <v>23.84</v>
      </c>
      <c r="D157" s="23">
        <v>24.11</v>
      </c>
      <c r="E157" s="24">
        <f t="shared" si="7"/>
        <v>1.1325503355704711</v>
      </c>
      <c r="F157" s="23"/>
      <c r="G157" s="23"/>
      <c r="H157" s="24"/>
    </row>
    <row r="158" spans="1:8" s="34" customFormat="1" ht="25.5" customHeight="1" outlineLevel="1">
      <c r="A158" s="29" t="s">
        <v>279</v>
      </c>
      <c r="B158" s="30" t="s">
        <v>280</v>
      </c>
      <c r="C158" s="32"/>
      <c r="D158" s="32"/>
      <c r="E158" s="33"/>
      <c r="F158" s="19"/>
      <c r="G158" s="19"/>
      <c r="H158" s="12"/>
    </row>
    <row r="159" spans="1:8" s="34" customFormat="1" ht="25.5" customHeight="1" outlineLevel="1">
      <c r="A159" s="21" t="s">
        <v>281</v>
      </c>
      <c r="B159" s="25" t="s">
        <v>282</v>
      </c>
      <c r="C159" s="23">
        <v>17.72</v>
      </c>
      <c r="D159" s="23">
        <v>18.56</v>
      </c>
      <c r="E159" s="24">
        <f t="shared" si="7"/>
        <v>4.7404063205417515</v>
      </c>
      <c r="F159" s="23"/>
      <c r="G159" s="23"/>
      <c r="H159" s="12"/>
    </row>
    <row r="160" spans="1:8" s="34" customFormat="1" ht="25.5" customHeight="1" outlineLevel="1">
      <c r="A160" s="29" t="s">
        <v>283</v>
      </c>
      <c r="B160" s="30" t="s">
        <v>284</v>
      </c>
      <c r="C160" s="19"/>
      <c r="D160" s="19"/>
      <c r="E160" s="12"/>
      <c r="F160" s="19"/>
      <c r="G160" s="19"/>
      <c r="H160" s="12"/>
    </row>
    <row r="161" spans="1:8" s="34" customFormat="1" ht="25.5" customHeight="1" outlineLevel="1">
      <c r="A161" s="29" t="s">
        <v>285</v>
      </c>
      <c r="B161" s="30" t="s">
        <v>286</v>
      </c>
      <c r="C161" s="32"/>
      <c r="D161" s="32"/>
      <c r="E161" s="33"/>
      <c r="F161" s="19"/>
      <c r="G161" s="19"/>
      <c r="H161" s="12"/>
    </row>
    <row r="162" spans="1:8" s="34" customFormat="1" ht="25.5" customHeight="1" outlineLevel="1">
      <c r="A162" s="21" t="s">
        <v>287</v>
      </c>
      <c r="B162" s="13" t="s">
        <v>288</v>
      </c>
      <c r="C162" s="23">
        <v>24.36</v>
      </c>
      <c r="D162" s="23">
        <v>25.44</v>
      </c>
      <c r="E162" s="24">
        <f aca="true" t="shared" si="8" ref="E162:E167">D162/C162*100-100</f>
        <v>4.433497536945822</v>
      </c>
      <c r="F162" s="23"/>
      <c r="G162" s="23"/>
      <c r="H162" s="12"/>
    </row>
    <row r="163" spans="1:8" s="34" customFormat="1" ht="25.5" customHeight="1" outlineLevel="1">
      <c r="A163" s="29" t="s">
        <v>289</v>
      </c>
      <c r="B163" s="30" t="s">
        <v>290</v>
      </c>
      <c r="C163" s="32"/>
      <c r="D163" s="32"/>
      <c r="E163" s="33"/>
      <c r="F163" s="19"/>
      <c r="G163" s="19"/>
      <c r="H163" s="12"/>
    </row>
    <row r="164" spans="1:8" s="34" customFormat="1" ht="25.5" customHeight="1" outlineLevel="1">
      <c r="A164" s="21" t="s">
        <v>291</v>
      </c>
      <c r="B164" s="25" t="s">
        <v>274</v>
      </c>
      <c r="C164" s="23">
        <v>16.52</v>
      </c>
      <c r="D164" s="23">
        <v>17.35</v>
      </c>
      <c r="E164" s="24">
        <f t="shared" si="8"/>
        <v>5.02421307506053</v>
      </c>
      <c r="F164" s="23"/>
      <c r="G164" s="23"/>
      <c r="H164" s="12"/>
    </row>
    <row r="165" spans="1:8" s="34" customFormat="1" ht="25.5" customHeight="1" outlineLevel="1">
      <c r="A165" s="29" t="s">
        <v>292</v>
      </c>
      <c r="B165" s="30" t="s">
        <v>293</v>
      </c>
      <c r="C165" s="32"/>
      <c r="D165" s="32"/>
      <c r="E165" s="33"/>
      <c r="F165" s="19"/>
      <c r="G165" s="19"/>
      <c r="H165" s="12"/>
    </row>
    <row r="166" spans="1:8" s="34" customFormat="1" ht="25.5" customHeight="1" outlineLevel="1">
      <c r="A166" s="29" t="s">
        <v>294</v>
      </c>
      <c r="B166" s="30" t="s">
        <v>295</v>
      </c>
      <c r="C166" s="32"/>
      <c r="D166" s="32"/>
      <c r="E166" s="33"/>
      <c r="F166" s="19"/>
      <c r="G166" s="19"/>
      <c r="H166" s="12"/>
    </row>
    <row r="167" spans="1:8" s="34" customFormat="1" ht="25.5" customHeight="1" outlineLevel="1">
      <c r="A167" s="21" t="s">
        <v>296</v>
      </c>
      <c r="B167" s="25" t="s">
        <v>297</v>
      </c>
      <c r="C167" s="23">
        <v>24.29</v>
      </c>
      <c r="D167" s="23">
        <v>25.3</v>
      </c>
      <c r="E167" s="24">
        <f t="shared" si="8"/>
        <v>4.158089748867837</v>
      </c>
      <c r="F167" s="23"/>
      <c r="G167" s="23"/>
      <c r="H167" s="24"/>
    </row>
    <row r="168" spans="1:8" s="20" customFormat="1" ht="25.5" customHeight="1">
      <c r="A168" s="17">
        <v>21</v>
      </c>
      <c r="B168" s="18" t="s">
        <v>298</v>
      </c>
      <c r="C168" s="19"/>
      <c r="D168" s="19"/>
      <c r="E168" s="12"/>
      <c r="F168" s="19"/>
      <c r="G168" s="19"/>
      <c r="H168" s="12"/>
    </row>
    <row r="169" spans="1:8" s="34" customFormat="1" ht="25.5" customHeight="1" outlineLevel="1">
      <c r="A169" s="29" t="s">
        <v>299</v>
      </c>
      <c r="B169" s="30" t="s">
        <v>300</v>
      </c>
      <c r="C169" s="19"/>
      <c r="D169" s="19"/>
      <c r="E169" s="12"/>
      <c r="F169" s="19"/>
      <c r="G169" s="19"/>
      <c r="H169" s="12"/>
    </row>
    <row r="170" spans="1:8" s="34" customFormat="1" ht="25.5" customHeight="1" outlineLevel="1">
      <c r="A170" s="29" t="s">
        <v>301</v>
      </c>
      <c r="B170" s="30" t="s">
        <v>302</v>
      </c>
      <c r="C170" s="32"/>
      <c r="D170" s="32"/>
      <c r="E170" s="33"/>
      <c r="F170" s="19"/>
      <c r="G170" s="19"/>
      <c r="H170" s="12"/>
    </row>
    <row r="171" spans="1:8" s="34" customFormat="1" ht="25.5" customHeight="1" outlineLevel="1">
      <c r="A171" s="21" t="s">
        <v>303</v>
      </c>
      <c r="B171" s="25" t="s">
        <v>304</v>
      </c>
      <c r="C171" s="23">
        <v>13.36</v>
      </c>
      <c r="D171" s="23">
        <v>13.62</v>
      </c>
      <c r="E171" s="24">
        <f>D171/C171*100-100</f>
        <v>1.9461077844311347</v>
      </c>
      <c r="F171" s="23"/>
      <c r="G171" s="23"/>
      <c r="H171" s="24"/>
    </row>
    <row r="172" spans="1:8" s="34" customFormat="1" ht="25.5" customHeight="1" outlineLevel="1">
      <c r="A172" s="29" t="s">
        <v>305</v>
      </c>
      <c r="B172" s="30" t="s">
        <v>306</v>
      </c>
      <c r="C172" s="32"/>
      <c r="D172" s="32"/>
      <c r="E172" s="33"/>
      <c r="F172" s="19"/>
      <c r="G172" s="19"/>
      <c r="H172" s="12"/>
    </row>
    <row r="173" spans="1:8" s="34" customFormat="1" ht="25.5" customHeight="1" outlineLevel="1">
      <c r="A173" s="29" t="s">
        <v>307</v>
      </c>
      <c r="B173" s="30" t="s">
        <v>308</v>
      </c>
      <c r="C173" s="32"/>
      <c r="D173" s="32"/>
      <c r="E173" s="33"/>
      <c r="F173" s="32"/>
      <c r="G173" s="32"/>
      <c r="H173" s="33"/>
    </row>
    <row r="174" spans="1:8" ht="25.5" customHeight="1" outlineLevel="1">
      <c r="A174" s="21" t="s">
        <v>309</v>
      </c>
      <c r="B174" s="25" t="s">
        <v>310</v>
      </c>
      <c r="C174" s="23">
        <v>29.78</v>
      </c>
      <c r="D174" s="23">
        <v>30.47</v>
      </c>
      <c r="E174" s="24">
        <f>D174/C174*100-100</f>
        <v>2.3169912693082466</v>
      </c>
      <c r="F174" s="23">
        <v>41.84</v>
      </c>
      <c r="G174" s="23">
        <v>42.8</v>
      </c>
      <c r="H174" s="24">
        <f>G174/F174*100-100</f>
        <v>2.2944550669215857</v>
      </c>
    </row>
    <row r="175" spans="1:8" s="34" customFormat="1" ht="25.5" customHeight="1" outlineLevel="1">
      <c r="A175" s="29" t="s">
        <v>311</v>
      </c>
      <c r="B175" s="30" t="s">
        <v>312</v>
      </c>
      <c r="C175" s="19"/>
      <c r="D175" s="19"/>
      <c r="E175" s="12"/>
      <c r="F175" s="19"/>
      <c r="G175" s="19"/>
      <c r="H175" s="12"/>
    </row>
    <row r="176" spans="1:8" s="34" customFormat="1" ht="25.5" customHeight="1" outlineLevel="1">
      <c r="A176" s="29" t="s">
        <v>313</v>
      </c>
      <c r="B176" s="30" t="s">
        <v>314</v>
      </c>
      <c r="C176" s="32"/>
      <c r="D176" s="32"/>
      <c r="E176" s="33"/>
      <c r="F176" s="19"/>
      <c r="G176" s="19"/>
      <c r="H176" s="12"/>
    </row>
    <row r="177" spans="1:8" s="34" customFormat="1" ht="25.5" customHeight="1" outlineLevel="1">
      <c r="A177" s="21" t="s">
        <v>315</v>
      </c>
      <c r="B177" s="25" t="s">
        <v>304</v>
      </c>
      <c r="C177" s="23">
        <v>18.89</v>
      </c>
      <c r="D177" s="23">
        <v>19.32</v>
      </c>
      <c r="E177" s="24">
        <f>D177/C177*100-100</f>
        <v>2.2763366860773004</v>
      </c>
      <c r="F177" s="23"/>
      <c r="G177" s="23"/>
      <c r="H177" s="24"/>
    </row>
    <row r="178" spans="1:8" s="34" customFormat="1" ht="25.5" customHeight="1" outlineLevel="1">
      <c r="A178" s="29" t="s">
        <v>316</v>
      </c>
      <c r="B178" s="30" t="s">
        <v>317</v>
      </c>
      <c r="C178" s="19"/>
      <c r="D178" s="19"/>
      <c r="E178" s="12"/>
      <c r="F178" s="19"/>
      <c r="G178" s="19"/>
      <c r="H178" s="12"/>
    </row>
    <row r="179" spans="1:8" s="34" customFormat="1" ht="25.5" customHeight="1" outlineLevel="1">
      <c r="A179" s="29" t="s">
        <v>318</v>
      </c>
      <c r="B179" s="30" t="s">
        <v>319</v>
      </c>
      <c r="C179" s="32"/>
      <c r="D179" s="32"/>
      <c r="E179" s="33"/>
      <c r="F179" s="19"/>
      <c r="G179" s="19"/>
      <c r="H179" s="12"/>
    </row>
    <row r="180" spans="1:8" s="34" customFormat="1" ht="25.5" customHeight="1" outlineLevel="1">
      <c r="A180" s="21" t="s">
        <v>320</v>
      </c>
      <c r="B180" s="25" t="s">
        <v>304</v>
      </c>
      <c r="C180" s="23">
        <v>19.26</v>
      </c>
      <c r="D180" s="23">
        <v>19.64</v>
      </c>
      <c r="E180" s="24">
        <f>D180/C180*100-100</f>
        <v>1.9730010384216001</v>
      </c>
      <c r="F180" s="23"/>
      <c r="G180" s="23"/>
      <c r="H180" s="24"/>
    </row>
    <row r="181" spans="1:8" s="34" customFormat="1" ht="25.5" customHeight="1" outlineLevel="1">
      <c r="A181" s="29" t="s">
        <v>321</v>
      </c>
      <c r="B181" s="30" t="s">
        <v>322</v>
      </c>
      <c r="C181" s="32"/>
      <c r="D181" s="32"/>
      <c r="E181" s="33"/>
      <c r="F181" s="19"/>
      <c r="G181" s="19"/>
      <c r="H181" s="12"/>
    </row>
    <row r="182" spans="1:8" s="34" customFormat="1" ht="25.5" customHeight="1" outlineLevel="1">
      <c r="A182" s="21" t="s">
        <v>323</v>
      </c>
      <c r="B182" s="25" t="s">
        <v>304</v>
      </c>
      <c r="C182" s="23">
        <v>26.4</v>
      </c>
      <c r="D182" s="23">
        <v>26.93</v>
      </c>
      <c r="E182" s="24">
        <f>D182/C182*100-100</f>
        <v>2.0075757575757507</v>
      </c>
      <c r="F182" s="23"/>
      <c r="G182" s="23"/>
      <c r="H182" s="24"/>
    </row>
    <row r="183" spans="1:8" s="34" customFormat="1" ht="25.5" customHeight="1" outlineLevel="1">
      <c r="A183" s="29" t="s">
        <v>324</v>
      </c>
      <c r="B183" s="30" t="s">
        <v>325</v>
      </c>
      <c r="C183" s="32"/>
      <c r="D183" s="32"/>
      <c r="E183" s="33"/>
      <c r="F183" s="19"/>
      <c r="G183" s="19"/>
      <c r="H183" s="12"/>
    </row>
    <row r="184" spans="1:8" s="34" customFormat="1" ht="25.5" customHeight="1" outlineLevel="1">
      <c r="A184" s="21" t="s">
        <v>326</v>
      </c>
      <c r="B184" s="25" t="s">
        <v>304</v>
      </c>
      <c r="C184" s="23">
        <v>28.16</v>
      </c>
      <c r="D184" s="23">
        <v>28.73</v>
      </c>
      <c r="E184" s="24">
        <f>D184/C184*100-100</f>
        <v>2.0241477272727337</v>
      </c>
      <c r="F184" s="23"/>
      <c r="G184" s="23"/>
      <c r="H184" s="24"/>
    </row>
    <row r="185" spans="1:8" s="34" customFormat="1" ht="25.5" customHeight="1" outlineLevel="1">
      <c r="A185" s="29" t="s">
        <v>327</v>
      </c>
      <c r="B185" s="30" t="s">
        <v>328</v>
      </c>
      <c r="C185" s="32"/>
      <c r="D185" s="32"/>
      <c r="E185" s="33"/>
      <c r="F185" s="19"/>
      <c r="G185" s="19"/>
      <c r="H185" s="12"/>
    </row>
    <row r="186" spans="1:8" ht="30" outlineLevel="1">
      <c r="A186" s="21" t="s">
        <v>329</v>
      </c>
      <c r="B186" s="25" t="s">
        <v>330</v>
      </c>
      <c r="C186" s="23">
        <v>12.43</v>
      </c>
      <c r="D186" s="23">
        <v>12.79</v>
      </c>
      <c r="E186" s="24">
        <f>D186/C186*100-100</f>
        <v>2.896218825422366</v>
      </c>
      <c r="F186" s="23"/>
      <c r="G186" s="23"/>
      <c r="H186" s="24"/>
    </row>
    <row r="187" spans="1:8" s="34" customFormat="1" ht="25.5" customHeight="1" outlineLevel="1">
      <c r="A187" s="29" t="s">
        <v>331</v>
      </c>
      <c r="B187" s="30" t="s">
        <v>332</v>
      </c>
      <c r="C187" s="32"/>
      <c r="D187" s="32"/>
      <c r="E187" s="33"/>
      <c r="F187" s="19"/>
      <c r="G187" s="19"/>
      <c r="H187" s="12"/>
    </row>
    <row r="188" spans="1:8" s="34" customFormat="1" ht="25.5" customHeight="1" outlineLevel="1">
      <c r="A188" s="21" t="s">
        <v>333</v>
      </c>
      <c r="B188" s="25" t="s">
        <v>304</v>
      </c>
      <c r="C188" s="23">
        <v>26.97</v>
      </c>
      <c r="D188" s="23">
        <v>28.16</v>
      </c>
      <c r="E188" s="24">
        <f>D188/C188*100-100</f>
        <v>4.412309974045243</v>
      </c>
      <c r="F188" s="23"/>
      <c r="G188" s="23"/>
      <c r="H188" s="24"/>
    </row>
    <row r="189" spans="1:8" s="34" customFormat="1" ht="25.5" customHeight="1" outlineLevel="1">
      <c r="A189" s="29" t="s">
        <v>334</v>
      </c>
      <c r="B189" s="30" t="s">
        <v>335</v>
      </c>
      <c r="C189" s="32"/>
      <c r="D189" s="32"/>
      <c r="E189" s="33"/>
      <c r="F189" s="19"/>
      <c r="G189" s="19"/>
      <c r="H189" s="12"/>
    </row>
    <row r="190" spans="1:8" s="34" customFormat="1" ht="25.5" customHeight="1" outlineLevel="1">
      <c r="A190" s="21" t="s">
        <v>336</v>
      </c>
      <c r="B190" s="25" t="s">
        <v>304</v>
      </c>
      <c r="C190" s="23">
        <v>20.04</v>
      </c>
      <c r="D190" s="23">
        <v>20.44</v>
      </c>
      <c r="E190" s="24">
        <f>D190/C190*100-100</f>
        <v>1.996007984031948</v>
      </c>
      <c r="F190" s="23"/>
      <c r="G190" s="23"/>
      <c r="H190" s="24"/>
    </row>
    <row r="191" spans="1:8" s="20" customFormat="1" ht="25.5" customHeight="1">
      <c r="A191" s="17">
        <v>22</v>
      </c>
      <c r="B191" s="18" t="s">
        <v>337</v>
      </c>
      <c r="C191" s="19"/>
      <c r="D191" s="19"/>
      <c r="E191" s="33"/>
      <c r="F191" s="19"/>
      <c r="G191" s="19"/>
      <c r="H191" s="33"/>
    </row>
    <row r="192" spans="1:8" s="34" customFormat="1" ht="25.5" customHeight="1" outlineLevel="1">
      <c r="A192" s="29" t="s">
        <v>338</v>
      </c>
      <c r="B192" s="30" t="s">
        <v>339</v>
      </c>
      <c r="C192" s="32"/>
      <c r="D192" s="32"/>
      <c r="E192" s="33"/>
      <c r="F192" s="32"/>
      <c r="G192" s="32"/>
      <c r="H192" s="33"/>
    </row>
    <row r="193" spans="1:8" ht="25.5" customHeight="1" outlineLevel="1">
      <c r="A193" s="21" t="s">
        <v>340</v>
      </c>
      <c r="B193" s="25" t="s">
        <v>341</v>
      </c>
      <c r="C193" s="23">
        <v>26.53</v>
      </c>
      <c r="D193" s="23">
        <v>27.81</v>
      </c>
      <c r="E193" s="24">
        <f>D193/C193*100-100</f>
        <v>4.824726724462863</v>
      </c>
      <c r="F193" s="23">
        <v>27.95</v>
      </c>
      <c r="G193" s="23">
        <v>54.89</v>
      </c>
      <c r="H193" s="24">
        <f>G193/F193*100-100</f>
        <v>96.38640429338102</v>
      </c>
    </row>
    <row r="194" spans="1:8" s="34" customFormat="1" ht="25.5" customHeight="1" outlineLevel="1">
      <c r="A194" s="29" t="s">
        <v>342</v>
      </c>
      <c r="B194" s="30" t="s">
        <v>343</v>
      </c>
      <c r="C194" s="32"/>
      <c r="D194" s="32"/>
      <c r="E194" s="33"/>
      <c r="F194" s="32"/>
      <c r="G194" s="32"/>
      <c r="H194" s="33"/>
    </row>
    <row r="195" spans="1:8" ht="25.5" customHeight="1" outlineLevel="1">
      <c r="A195" s="21" t="s">
        <v>344</v>
      </c>
      <c r="B195" s="25" t="s">
        <v>346</v>
      </c>
      <c r="C195" s="23">
        <v>12.56</v>
      </c>
      <c r="D195" s="23">
        <v>13.72</v>
      </c>
      <c r="E195" s="24">
        <f>D195/C195*100-100</f>
        <v>9.235668789808926</v>
      </c>
      <c r="F195" s="23">
        <v>13.28</v>
      </c>
      <c r="G195" s="23">
        <v>13.52</v>
      </c>
      <c r="H195" s="24">
        <f>G195/F195*100-100</f>
        <v>1.8072289156626482</v>
      </c>
    </row>
    <row r="196" spans="1:8" ht="30" outlineLevel="1">
      <c r="A196" s="21" t="s">
        <v>345</v>
      </c>
      <c r="B196" s="25" t="s">
        <v>347</v>
      </c>
      <c r="C196" s="23">
        <v>51.78</v>
      </c>
      <c r="D196" s="23">
        <v>53.2</v>
      </c>
      <c r="E196" s="24">
        <f>D196/C196*100-100</f>
        <v>2.7423715720355375</v>
      </c>
      <c r="F196" s="23"/>
      <c r="G196" s="23"/>
      <c r="H196" s="24"/>
    </row>
    <row r="197" spans="1:8" s="34" customFormat="1" ht="25.5" customHeight="1" outlineLevel="1">
      <c r="A197" s="29" t="s">
        <v>348</v>
      </c>
      <c r="B197" s="30" t="s">
        <v>349</v>
      </c>
      <c r="C197" s="32"/>
      <c r="D197" s="32"/>
      <c r="E197" s="33"/>
      <c r="F197" s="19"/>
      <c r="G197" s="19"/>
      <c r="H197" s="12"/>
    </row>
    <row r="198" spans="1:8" s="34" customFormat="1" ht="25.5" customHeight="1" outlineLevel="1">
      <c r="A198" s="21" t="s">
        <v>350</v>
      </c>
      <c r="B198" s="25" t="s">
        <v>351</v>
      </c>
      <c r="C198" s="23">
        <v>27.54</v>
      </c>
      <c r="D198" s="23">
        <v>28.1</v>
      </c>
      <c r="E198" s="24">
        <f>D198/C198*100-100</f>
        <v>2.033405954974583</v>
      </c>
      <c r="F198" s="23"/>
      <c r="G198" s="23"/>
      <c r="H198" s="24"/>
    </row>
    <row r="199" spans="1:8" s="34" customFormat="1" ht="25.5" customHeight="1" outlineLevel="1">
      <c r="A199" s="29" t="s">
        <v>352</v>
      </c>
      <c r="B199" s="30" t="s">
        <v>353</v>
      </c>
      <c r="C199" s="32"/>
      <c r="D199" s="32"/>
      <c r="E199" s="33"/>
      <c r="F199" s="19"/>
      <c r="G199" s="19"/>
      <c r="H199" s="12"/>
    </row>
    <row r="200" spans="1:8" s="34" customFormat="1" ht="25.5" customHeight="1" outlineLevel="1">
      <c r="A200" s="21" t="s">
        <v>354</v>
      </c>
      <c r="B200" s="25" t="s">
        <v>355</v>
      </c>
      <c r="C200" s="23">
        <v>15.48</v>
      </c>
      <c r="D200" s="23">
        <v>16.08</v>
      </c>
      <c r="E200" s="24">
        <f>D200/C200*100-100</f>
        <v>3.8759689922480476</v>
      </c>
      <c r="F200" s="23"/>
      <c r="G200" s="23"/>
      <c r="H200" s="24"/>
    </row>
    <row r="201" spans="1:8" s="34" customFormat="1" ht="25.5" customHeight="1" outlineLevel="1">
      <c r="A201" s="29" t="s">
        <v>356</v>
      </c>
      <c r="B201" s="30" t="s">
        <v>357</v>
      </c>
      <c r="C201" s="32"/>
      <c r="D201" s="32"/>
      <c r="E201" s="33"/>
      <c r="F201" s="32"/>
      <c r="G201" s="32"/>
      <c r="H201" s="33"/>
    </row>
    <row r="202" spans="1:8" ht="25.5" customHeight="1" outlineLevel="1">
      <c r="A202" s="21" t="s">
        <v>358</v>
      </c>
      <c r="B202" s="25" t="s">
        <v>359</v>
      </c>
      <c r="C202" s="23">
        <v>32.75</v>
      </c>
      <c r="D202" s="23">
        <v>34.15</v>
      </c>
      <c r="E202" s="24">
        <f>D202/C202*100-100</f>
        <v>4.274809160305338</v>
      </c>
      <c r="F202" s="23">
        <v>36.2</v>
      </c>
      <c r="G202" s="23">
        <v>38.7</v>
      </c>
      <c r="H202" s="24">
        <f>G202/F202*100-100</f>
        <v>6.9060773480663045</v>
      </c>
    </row>
    <row r="203" spans="1:8" s="34" customFormat="1" ht="25.5" customHeight="1" outlineLevel="1">
      <c r="A203" s="29" t="s">
        <v>360</v>
      </c>
      <c r="B203" s="30" t="s">
        <v>361</v>
      </c>
      <c r="C203" s="32"/>
      <c r="D203" s="32"/>
      <c r="E203" s="33"/>
      <c r="F203" s="19"/>
      <c r="G203" s="19"/>
      <c r="H203" s="12"/>
    </row>
    <row r="204" spans="1:8" ht="25.5" customHeight="1" outlineLevel="1">
      <c r="A204" s="21" t="s">
        <v>362</v>
      </c>
      <c r="B204" s="25" t="s">
        <v>363</v>
      </c>
      <c r="C204" s="23">
        <v>19.43</v>
      </c>
      <c r="D204" s="23">
        <v>19.98</v>
      </c>
      <c r="E204" s="24">
        <f>D204/C204*100-100</f>
        <v>2.830674215131239</v>
      </c>
      <c r="F204" s="23"/>
      <c r="G204" s="23"/>
      <c r="H204" s="24"/>
    </row>
    <row r="205" spans="1:8" s="34" customFormat="1" ht="25.5" customHeight="1" outlineLevel="1">
      <c r="A205" s="29" t="s">
        <v>364</v>
      </c>
      <c r="B205" s="30" t="s">
        <v>365</v>
      </c>
      <c r="C205" s="32"/>
      <c r="D205" s="32"/>
      <c r="E205" s="33"/>
      <c r="F205" s="23"/>
      <c r="G205" s="23"/>
      <c r="H205" s="24"/>
    </row>
    <row r="206" spans="1:8" ht="45" outlineLevel="1">
      <c r="A206" s="21" t="s">
        <v>366</v>
      </c>
      <c r="B206" s="25" t="s">
        <v>367</v>
      </c>
      <c r="C206" s="23">
        <v>19.23</v>
      </c>
      <c r="D206" s="23">
        <v>19.99</v>
      </c>
      <c r="E206" s="24">
        <f>D206/C206*100-100</f>
        <v>3.9521580863234362</v>
      </c>
      <c r="F206" s="23"/>
      <c r="G206" s="23"/>
      <c r="H206" s="24"/>
    </row>
    <row r="207" spans="1:8" ht="45" outlineLevel="1">
      <c r="A207" s="21" t="s">
        <v>368</v>
      </c>
      <c r="B207" s="25" t="s">
        <v>369</v>
      </c>
      <c r="C207" s="23">
        <v>21.73</v>
      </c>
      <c r="D207" s="23">
        <v>22.24</v>
      </c>
      <c r="E207" s="24">
        <f>D207/C207*100-100</f>
        <v>2.346985734008271</v>
      </c>
      <c r="F207" s="23"/>
      <c r="G207" s="23"/>
      <c r="H207" s="24"/>
    </row>
    <row r="208" spans="1:8" s="34" customFormat="1" ht="25.5" customHeight="1" outlineLevel="1">
      <c r="A208" s="29" t="s">
        <v>370</v>
      </c>
      <c r="B208" s="30" t="s">
        <v>371</v>
      </c>
      <c r="C208" s="32"/>
      <c r="D208" s="32"/>
      <c r="E208" s="33"/>
      <c r="F208" s="19"/>
      <c r="G208" s="19"/>
      <c r="H208" s="12"/>
    </row>
    <row r="209" spans="1:8" s="34" customFormat="1" ht="25.5" customHeight="1" outlineLevel="1">
      <c r="A209" s="21" t="s">
        <v>372</v>
      </c>
      <c r="B209" s="25" t="s">
        <v>373</v>
      </c>
      <c r="C209" s="23">
        <v>16.83</v>
      </c>
      <c r="D209" s="23">
        <v>17.25</v>
      </c>
      <c r="E209" s="24">
        <f>D209/C209*100-100</f>
        <v>2.4955436720142785</v>
      </c>
      <c r="F209" s="23"/>
      <c r="G209" s="23"/>
      <c r="H209" s="24"/>
    </row>
    <row r="210" spans="1:8" s="34" customFormat="1" ht="25.5" customHeight="1" outlineLevel="1">
      <c r="A210" s="29" t="s">
        <v>374</v>
      </c>
      <c r="B210" s="30" t="s">
        <v>375</v>
      </c>
      <c r="C210" s="32"/>
      <c r="D210" s="32"/>
      <c r="E210" s="33"/>
      <c r="F210" s="19"/>
      <c r="G210" s="19"/>
      <c r="H210" s="12"/>
    </row>
    <row r="211" spans="1:8" ht="25.5" customHeight="1" outlineLevel="1">
      <c r="A211" s="21" t="s">
        <v>376</v>
      </c>
      <c r="B211" s="25" t="s">
        <v>377</v>
      </c>
      <c r="C211" s="23">
        <v>28.57</v>
      </c>
      <c r="D211" s="23">
        <v>29.34</v>
      </c>
      <c r="E211" s="24">
        <f>D211/C211*100-100</f>
        <v>2.6951347567378434</v>
      </c>
      <c r="F211" s="23"/>
      <c r="G211" s="23"/>
      <c r="H211" s="24"/>
    </row>
    <row r="212" spans="1:8" s="34" customFormat="1" ht="25.5" customHeight="1" outlineLevel="1">
      <c r="A212" s="29" t="s">
        <v>378</v>
      </c>
      <c r="B212" s="30" t="s">
        <v>379</v>
      </c>
      <c r="C212" s="32"/>
      <c r="D212" s="32"/>
      <c r="E212" s="33"/>
      <c r="F212" s="19"/>
      <c r="G212" s="19"/>
      <c r="H212" s="12"/>
    </row>
    <row r="213" spans="1:8" s="34" customFormat="1" ht="25.5" customHeight="1" outlineLevel="1">
      <c r="A213" s="21" t="s">
        <v>380</v>
      </c>
      <c r="B213" s="25" t="s">
        <v>341</v>
      </c>
      <c r="C213" s="23">
        <v>26.53</v>
      </c>
      <c r="D213" s="23">
        <v>27.81</v>
      </c>
      <c r="E213" s="24">
        <f>D213/C213*100-100</f>
        <v>4.824726724462863</v>
      </c>
      <c r="F213" s="23"/>
      <c r="G213" s="23"/>
      <c r="H213" s="24"/>
    </row>
    <row r="214" spans="1:8" s="20" customFormat="1" ht="25.5" customHeight="1">
      <c r="A214" s="17">
        <v>23</v>
      </c>
      <c r="B214" s="18" t="s">
        <v>381</v>
      </c>
      <c r="C214" s="19"/>
      <c r="D214" s="19"/>
      <c r="E214" s="12"/>
      <c r="F214" s="19"/>
      <c r="G214" s="19"/>
      <c r="H214" s="12"/>
    </row>
    <row r="215" spans="1:8" s="34" customFormat="1" ht="25.5" customHeight="1" outlineLevel="1">
      <c r="A215" s="29" t="s">
        <v>382</v>
      </c>
      <c r="B215" s="30" t="s">
        <v>383</v>
      </c>
      <c r="C215" s="32"/>
      <c r="D215" s="32"/>
      <c r="E215" s="33"/>
      <c r="F215" s="32"/>
      <c r="G215" s="32"/>
      <c r="H215" s="33"/>
    </row>
    <row r="216" spans="1:8" ht="25.5" customHeight="1" outlineLevel="1">
      <c r="A216" s="21" t="s">
        <v>384</v>
      </c>
      <c r="B216" s="25" t="s">
        <v>385</v>
      </c>
      <c r="C216" s="23">
        <v>35.85</v>
      </c>
      <c r="D216" s="23">
        <v>36.66</v>
      </c>
      <c r="E216" s="24">
        <f>D216/C216*100-100</f>
        <v>2.2594142259413985</v>
      </c>
      <c r="F216" s="23">
        <v>39.14</v>
      </c>
      <c r="G216" s="23">
        <v>39.14</v>
      </c>
      <c r="H216" s="24">
        <f>G216/F216*100-100</f>
        <v>0</v>
      </c>
    </row>
    <row r="217" spans="1:8" s="34" customFormat="1" ht="25.5" customHeight="1" outlineLevel="1">
      <c r="A217" s="29" t="s">
        <v>386</v>
      </c>
      <c r="B217" s="30" t="s">
        <v>387</v>
      </c>
      <c r="C217" s="32"/>
      <c r="D217" s="32"/>
      <c r="E217" s="33"/>
      <c r="F217" s="32"/>
      <c r="G217" s="32"/>
      <c r="H217" s="33"/>
    </row>
    <row r="218" spans="1:8" ht="25.5" customHeight="1" outlineLevel="1">
      <c r="A218" s="21" t="s">
        <v>388</v>
      </c>
      <c r="B218" s="25" t="s">
        <v>385</v>
      </c>
      <c r="C218" s="23">
        <v>35.85</v>
      </c>
      <c r="D218" s="23">
        <v>36.66</v>
      </c>
      <c r="E218" s="24">
        <f>D218/C218*100-100</f>
        <v>2.2594142259413985</v>
      </c>
      <c r="F218" s="23">
        <v>39.14</v>
      </c>
      <c r="G218" s="23">
        <v>39.14</v>
      </c>
      <c r="H218" s="24">
        <f>G218/F218*100-100</f>
        <v>0</v>
      </c>
    </row>
    <row r="219" spans="1:8" ht="75" outlineLevel="1">
      <c r="A219" s="21" t="s">
        <v>389</v>
      </c>
      <c r="B219" s="25" t="s">
        <v>23</v>
      </c>
      <c r="C219" s="23">
        <v>45.37</v>
      </c>
      <c r="D219" s="23">
        <v>46.55</v>
      </c>
      <c r="E219" s="24">
        <f>D219/C219*100-100</f>
        <v>2.600837557857602</v>
      </c>
      <c r="F219" s="23"/>
      <c r="G219" s="23"/>
      <c r="H219" s="24"/>
    </row>
    <row r="220" spans="1:8" s="34" customFormat="1" ht="25.5" customHeight="1" outlineLevel="1">
      <c r="A220" s="29" t="s">
        <v>390</v>
      </c>
      <c r="B220" s="30" t="s">
        <v>391</v>
      </c>
      <c r="C220" s="32"/>
      <c r="D220" s="32"/>
      <c r="E220" s="33"/>
      <c r="F220" s="32"/>
      <c r="G220" s="32"/>
      <c r="H220" s="33"/>
    </row>
    <row r="221" spans="1:8" ht="25.5" customHeight="1" outlineLevel="1">
      <c r="A221" s="21" t="s">
        <v>392</v>
      </c>
      <c r="B221" s="25" t="s">
        <v>393</v>
      </c>
      <c r="C221" s="23">
        <v>52.6</v>
      </c>
      <c r="D221" s="23">
        <v>53.65</v>
      </c>
      <c r="E221" s="24">
        <f>D221/C221*100-100</f>
        <v>1.99619771863118</v>
      </c>
      <c r="F221" s="23">
        <v>28.16</v>
      </c>
      <c r="G221" s="23">
        <v>28.73</v>
      </c>
      <c r="H221" s="24">
        <f>G221/F221*100-100</f>
        <v>2.0241477272727337</v>
      </c>
    </row>
    <row r="222" spans="1:8" ht="25.5" customHeight="1" outlineLevel="1">
      <c r="A222" s="21" t="s">
        <v>394</v>
      </c>
      <c r="B222" s="25" t="s">
        <v>395</v>
      </c>
      <c r="C222" s="23">
        <v>22.28</v>
      </c>
      <c r="D222" s="23">
        <v>30.72</v>
      </c>
      <c r="E222" s="24">
        <f>D222/C222*100-100</f>
        <v>37.881508078994585</v>
      </c>
      <c r="F222" s="23">
        <v>28.16</v>
      </c>
      <c r="G222" s="23">
        <v>28.73</v>
      </c>
      <c r="H222" s="24">
        <f>G222/F222*100-100</f>
        <v>2.0241477272727337</v>
      </c>
    </row>
    <row r="223" spans="1:8" s="20" customFormat="1" ht="25.5" customHeight="1">
      <c r="A223" s="17">
        <v>24</v>
      </c>
      <c r="B223" s="18" t="s">
        <v>396</v>
      </c>
      <c r="C223" s="19"/>
      <c r="D223" s="19"/>
      <c r="E223" s="12"/>
      <c r="F223" s="19"/>
      <c r="G223" s="19"/>
      <c r="H223" s="12"/>
    </row>
    <row r="224" spans="1:8" s="34" customFormat="1" ht="25.5" customHeight="1" outlineLevel="1">
      <c r="A224" s="29" t="s">
        <v>397</v>
      </c>
      <c r="B224" s="30" t="s">
        <v>398</v>
      </c>
      <c r="C224" s="32"/>
      <c r="D224" s="32"/>
      <c r="E224" s="33"/>
      <c r="F224" s="19"/>
      <c r="G224" s="19"/>
      <c r="H224" s="12"/>
    </row>
    <row r="225" spans="1:8" s="34" customFormat="1" ht="25.5" customHeight="1" outlineLevel="1">
      <c r="A225" s="21" t="s">
        <v>399</v>
      </c>
      <c r="B225" s="25" t="s">
        <v>400</v>
      </c>
      <c r="C225" s="23">
        <v>36.91</v>
      </c>
      <c r="D225" s="23">
        <v>37.8</v>
      </c>
      <c r="E225" s="24">
        <f>D225/C225*100-100</f>
        <v>2.411270658358177</v>
      </c>
      <c r="F225" s="19"/>
      <c r="G225" s="19"/>
      <c r="H225" s="12"/>
    </row>
    <row r="226" spans="1:8" s="34" customFormat="1" ht="25.5" customHeight="1" outlineLevel="1">
      <c r="A226" s="29" t="s">
        <v>401</v>
      </c>
      <c r="B226" s="30" t="s">
        <v>402</v>
      </c>
      <c r="C226" s="32"/>
      <c r="D226" s="32"/>
      <c r="E226" s="33"/>
      <c r="F226" s="19"/>
      <c r="G226" s="19"/>
      <c r="H226" s="12"/>
    </row>
    <row r="227" spans="1:8" s="34" customFormat="1" ht="25.5" customHeight="1" outlineLevel="1">
      <c r="A227" s="29" t="s">
        <v>403</v>
      </c>
      <c r="B227" s="30" t="s">
        <v>404</v>
      </c>
      <c r="C227" s="32"/>
      <c r="D227" s="32"/>
      <c r="E227" s="33"/>
      <c r="F227" s="19"/>
      <c r="G227" s="19"/>
      <c r="H227" s="12"/>
    </row>
    <row r="228" spans="1:8" s="34" customFormat="1" ht="25.5" customHeight="1" outlineLevel="1">
      <c r="A228" s="29" t="s">
        <v>405</v>
      </c>
      <c r="B228" s="37" t="s">
        <v>406</v>
      </c>
      <c r="C228" s="32"/>
      <c r="D228" s="32"/>
      <c r="E228" s="33"/>
      <c r="F228" s="32"/>
      <c r="G228" s="32"/>
      <c r="H228" s="33"/>
    </row>
    <row r="229" spans="1:8" ht="25.5" customHeight="1" outlineLevel="1">
      <c r="A229" s="21" t="s">
        <v>407</v>
      </c>
      <c r="B229" s="25" t="s">
        <v>408</v>
      </c>
      <c r="C229" s="23">
        <v>42.91</v>
      </c>
      <c r="D229" s="23">
        <v>43.82</v>
      </c>
      <c r="E229" s="24">
        <f>D229/C229*100-100</f>
        <v>2.120717781402945</v>
      </c>
      <c r="F229" s="23">
        <v>50.09</v>
      </c>
      <c r="G229" s="23">
        <v>51.41</v>
      </c>
      <c r="H229" s="24">
        <f aca="true" t="shared" si="9" ref="H229:H234">G229/F229*100-100</f>
        <v>2.6352565382311752</v>
      </c>
    </row>
    <row r="230" spans="1:8" s="34" customFormat="1" ht="25.5" customHeight="1" outlineLevel="1">
      <c r="A230" s="29" t="s">
        <v>409</v>
      </c>
      <c r="B230" s="30" t="s">
        <v>410</v>
      </c>
      <c r="C230" s="32"/>
      <c r="D230" s="32"/>
      <c r="E230" s="33"/>
      <c r="F230" s="32"/>
      <c r="G230" s="32"/>
      <c r="H230" s="33"/>
    </row>
    <row r="231" spans="1:8" ht="25.5" customHeight="1" outlineLevel="1">
      <c r="A231" s="21" t="s">
        <v>411</v>
      </c>
      <c r="B231" s="25" t="s">
        <v>412</v>
      </c>
      <c r="C231" s="23">
        <v>40.65</v>
      </c>
      <c r="D231" s="23">
        <v>41.41</v>
      </c>
      <c r="E231" s="24">
        <f>D231/C231*100-100</f>
        <v>1.8696186961869614</v>
      </c>
      <c r="F231" s="23">
        <v>67.6</v>
      </c>
      <c r="G231" s="23">
        <v>68.95</v>
      </c>
      <c r="H231" s="24">
        <f t="shared" si="9"/>
        <v>1.9970414201183644</v>
      </c>
    </row>
    <row r="232" spans="1:8" s="34" customFormat="1" ht="25.5" customHeight="1" outlineLevel="1">
      <c r="A232" s="29" t="s">
        <v>413</v>
      </c>
      <c r="B232" s="30" t="s">
        <v>414</v>
      </c>
      <c r="C232" s="32"/>
      <c r="D232" s="32"/>
      <c r="E232" s="33"/>
      <c r="F232" s="32"/>
      <c r="G232" s="32"/>
      <c r="H232" s="33"/>
    </row>
    <row r="233" spans="1:8" s="34" customFormat="1" ht="25.5" customHeight="1" outlineLevel="1">
      <c r="A233" s="29" t="s">
        <v>415</v>
      </c>
      <c r="B233" s="30" t="s">
        <v>416</v>
      </c>
      <c r="C233" s="32"/>
      <c r="D233" s="32"/>
      <c r="E233" s="33"/>
      <c r="F233" s="32"/>
      <c r="G233" s="32"/>
      <c r="H233" s="33"/>
    </row>
    <row r="234" spans="1:8" ht="25.5" customHeight="1" outlineLevel="1">
      <c r="A234" s="21" t="s">
        <v>417</v>
      </c>
      <c r="B234" s="25" t="s">
        <v>418</v>
      </c>
      <c r="C234" s="23">
        <v>19.03</v>
      </c>
      <c r="D234" s="23">
        <v>19.41</v>
      </c>
      <c r="E234" s="24">
        <f>D234/C234*100-100</f>
        <v>1.9968470835522822</v>
      </c>
      <c r="F234" s="23">
        <v>26.63</v>
      </c>
      <c r="G234" s="23">
        <v>27.16</v>
      </c>
      <c r="H234" s="24">
        <f t="shared" si="9"/>
        <v>1.9902365752910214</v>
      </c>
    </row>
    <row r="235" spans="1:8" s="34" customFormat="1" ht="25.5" customHeight="1" outlineLevel="1">
      <c r="A235" s="29" t="s">
        <v>419</v>
      </c>
      <c r="B235" s="30" t="s">
        <v>420</v>
      </c>
      <c r="C235" s="32"/>
      <c r="D235" s="32"/>
      <c r="E235" s="33"/>
      <c r="F235" s="19"/>
      <c r="G235" s="19"/>
      <c r="H235" s="12"/>
    </row>
    <row r="236" spans="1:8" ht="25.5" customHeight="1" outlineLevel="1">
      <c r="A236" s="21" t="s">
        <v>421</v>
      </c>
      <c r="B236" s="22" t="s">
        <v>412</v>
      </c>
      <c r="C236" s="23">
        <v>33.78</v>
      </c>
      <c r="D236" s="23">
        <v>34.93</v>
      </c>
      <c r="E236" s="24">
        <f>D236/C236*100-100</f>
        <v>3.404381290704549</v>
      </c>
      <c r="F236" s="23"/>
      <c r="G236" s="23"/>
      <c r="H236" s="24"/>
    </row>
    <row r="237" spans="1:8" s="34" customFormat="1" ht="25.5" customHeight="1" outlineLevel="1">
      <c r="A237" s="29" t="s">
        <v>422</v>
      </c>
      <c r="B237" s="30" t="s">
        <v>423</v>
      </c>
      <c r="C237" s="32"/>
      <c r="D237" s="32"/>
      <c r="E237" s="33"/>
      <c r="F237" s="32"/>
      <c r="G237" s="32"/>
      <c r="H237" s="33"/>
    </row>
    <row r="238" spans="1:8" s="34" customFormat="1" ht="25.5" customHeight="1" outlineLevel="1">
      <c r="A238" s="29" t="s">
        <v>424</v>
      </c>
      <c r="B238" s="30" t="s">
        <v>425</v>
      </c>
      <c r="C238" s="32"/>
      <c r="D238" s="32"/>
      <c r="E238" s="33"/>
      <c r="F238" s="19"/>
      <c r="G238" s="19"/>
      <c r="H238" s="12"/>
    </row>
    <row r="239" spans="1:8" s="34" customFormat="1" ht="25.5" customHeight="1" outlineLevel="1">
      <c r="A239" s="21" t="s">
        <v>426</v>
      </c>
      <c r="B239" s="25" t="s">
        <v>412</v>
      </c>
      <c r="C239" s="23">
        <v>40.65</v>
      </c>
      <c r="D239" s="23">
        <v>41.41</v>
      </c>
      <c r="E239" s="24">
        <f>D239/C239*100-100</f>
        <v>1.8696186961869614</v>
      </c>
      <c r="F239" s="23"/>
      <c r="G239" s="23"/>
      <c r="H239" s="24"/>
    </row>
    <row r="240" spans="1:8" s="34" customFormat="1" ht="25.5" customHeight="1" outlineLevel="1">
      <c r="A240" s="29" t="s">
        <v>427</v>
      </c>
      <c r="B240" s="30" t="s">
        <v>428</v>
      </c>
      <c r="C240" s="32"/>
      <c r="D240" s="32"/>
      <c r="E240" s="33"/>
      <c r="F240" s="19"/>
      <c r="G240" s="19"/>
      <c r="H240" s="12"/>
    </row>
    <row r="241" spans="1:8" s="34" customFormat="1" ht="25.5" customHeight="1" outlineLevel="1">
      <c r="A241" s="21" t="s">
        <v>429</v>
      </c>
      <c r="B241" s="25" t="s">
        <v>412</v>
      </c>
      <c r="C241" s="23">
        <v>43.42</v>
      </c>
      <c r="D241" s="23">
        <v>44.62</v>
      </c>
      <c r="E241" s="24">
        <f>D241/C241*100-100</f>
        <v>2.763703362505751</v>
      </c>
      <c r="F241" s="23"/>
      <c r="G241" s="23"/>
      <c r="H241" s="24"/>
    </row>
    <row r="242" spans="1:8" s="34" customFormat="1" ht="25.5" customHeight="1" outlineLevel="1">
      <c r="A242" s="29" t="s">
        <v>430</v>
      </c>
      <c r="B242" s="30" t="s">
        <v>431</v>
      </c>
      <c r="C242" s="32"/>
      <c r="D242" s="32"/>
      <c r="E242" s="33"/>
      <c r="F242" s="32"/>
      <c r="G242" s="32"/>
      <c r="H242" s="33"/>
    </row>
    <row r="243" spans="1:8" s="20" customFormat="1" ht="25.5" customHeight="1">
      <c r="A243" s="17">
        <v>25</v>
      </c>
      <c r="B243" s="18" t="s">
        <v>432</v>
      </c>
      <c r="C243" s="19"/>
      <c r="D243" s="19"/>
      <c r="E243" s="12"/>
      <c r="F243" s="19"/>
      <c r="G243" s="19"/>
      <c r="H243" s="12"/>
    </row>
    <row r="244" spans="1:8" s="34" customFormat="1" ht="25.5" customHeight="1" outlineLevel="1">
      <c r="A244" s="29" t="s">
        <v>433</v>
      </c>
      <c r="B244" s="30" t="s">
        <v>434</v>
      </c>
      <c r="C244" s="19"/>
      <c r="D244" s="19"/>
      <c r="E244" s="12"/>
      <c r="F244" s="19"/>
      <c r="G244" s="19"/>
      <c r="H244" s="12"/>
    </row>
    <row r="245" spans="1:8" s="34" customFormat="1" ht="25.5" customHeight="1" outlineLevel="1">
      <c r="A245" s="29" t="s">
        <v>435</v>
      </c>
      <c r="B245" s="30" t="s">
        <v>436</v>
      </c>
      <c r="C245" s="32"/>
      <c r="D245" s="32"/>
      <c r="E245" s="33"/>
      <c r="F245" s="19"/>
      <c r="G245" s="19"/>
      <c r="H245" s="12"/>
    </row>
    <row r="246" spans="1:8" ht="25.5" customHeight="1" outlineLevel="1">
      <c r="A246" s="21" t="s">
        <v>437</v>
      </c>
      <c r="B246" s="25" t="s">
        <v>438</v>
      </c>
      <c r="C246" s="23">
        <v>29.69</v>
      </c>
      <c r="D246" s="23">
        <v>30.28</v>
      </c>
      <c r="E246" s="24">
        <f>D246/C246*100-100</f>
        <v>1.9872010778039737</v>
      </c>
      <c r="F246" s="23"/>
      <c r="G246" s="23"/>
      <c r="H246" s="24"/>
    </row>
    <row r="247" spans="1:8" s="34" customFormat="1" ht="25.5" customHeight="1" outlineLevel="1">
      <c r="A247" s="29" t="s">
        <v>439</v>
      </c>
      <c r="B247" s="30" t="s">
        <v>440</v>
      </c>
      <c r="C247" s="32"/>
      <c r="D247" s="32"/>
      <c r="E247" s="33"/>
      <c r="F247" s="19"/>
      <c r="G247" s="19"/>
      <c r="H247" s="12"/>
    </row>
    <row r="248" spans="1:8" s="34" customFormat="1" ht="30" outlineLevel="1">
      <c r="A248" s="21" t="s">
        <v>441</v>
      </c>
      <c r="B248" s="13" t="s">
        <v>442</v>
      </c>
      <c r="C248" s="23">
        <v>11.05</v>
      </c>
      <c r="D248" s="23">
        <v>11.49</v>
      </c>
      <c r="E248" s="24">
        <f>D248/C248*100-100</f>
        <v>3.9819004524886736</v>
      </c>
      <c r="F248" s="23"/>
      <c r="G248" s="23"/>
      <c r="H248" s="24"/>
    </row>
    <row r="249" spans="1:8" s="34" customFormat="1" ht="25.5" customHeight="1" outlineLevel="1">
      <c r="A249" s="29" t="s">
        <v>443</v>
      </c>
      <c r="B249" s="30" t="s">
        <v>444</v>
      </c>
      <c r="C249" s="32"/>
      <c r="D249" s="32"/>
      <c r="E249" s="33"/>
      <c r="F249" s="32"/>
      <c r="G249" s="32"/>
      <c r="H249" s="33"/>
    </row>
    <row r="250" spans="1:8" ht="30" outlineLevel="1">
      <c r="A250" s="21" t="s">
        <v>445</v>
      </c>
      <c r="B250" s="25" t="s">
        <v>446</v>
      </c>
      <c r="C250" s="23">
        <v>13.01</v>
      </c>
      <c r="D250" s="23">
        <v>13.27</v>
      </c>
      <c r="E250" s="24">
        <f>D250/C250*100-100</f>
        <v>1.9984627209838521</v>
      </c>
      <c r="F250" s="23"/>
      <c r="G250" s="23"/>
      <c r="H250" s="24"/>
    </row>
    <row r="251" spans="1:8" ht="30" outlineLevel="1">
      <c r="A251" s="21" t="s">
        <v>447</v>
      </c>
      <c r="B251" s="25" t="s">
        <v>448</v>
      </c>
      <c r="C251" s="23">
        <v>22.47</v>
      </c>
      <c r="D251" s="23">
        <v>23.42</v>
      </c>
      <c r="E251" s="24">
        <f>D251/C251*100-100</f>
        <v>4.22785936804631</v>
      </c>
      <c r="F251" s="23"/>
      <c r="G251" s="23"/>
      <c r="H251" s="24"/>
    </row>
    <row r="252" spans="1:57" s="34" customFormat="1" ht="25.5" customHeight="1" outlineLevel="1">
      <c r="A252" s="29" t="s">
        <v>449</v>
      </c>
      <c r="B252" s="30" t="s">
        <v>450</v>
      </c>
      <c r="C252" s="32"/>
      <c r="D252" s="32"/>
      <c r="E252" s="33"/>
      <c r="F252" s="32"/>
      <c r="G252" s="32"/>
      <c r="H252" s="33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9"/>
      <c r="AQ252" s="39"/>
      <c r="AR252" s="39"/>
      <c r="AS252" s="39"/>
      <c r="AT252" s="39"/>
      <c r="AU252" s="40"/>
      <c r="AV252" s="40"/>
      <c r="AW252" s="40"/>
      <c r="AX252" s="40"/>
      <c r="AY252" s="39"/>
      <c r="AZ252" s="40"/>
      <c r="BA252" s="40"/>
      <c r="BB252" s="40"/>
      <c r="BC252" s="40"/>
      <c r="BD252" s="39"/>
      <c r="BE252" s="40"/>
    </row>
    <row r="253" spans="1:8" s="34" customFormat="1" ht="25.5" customHeight="1" outlineLevel="1">
      <c r="A253" s="21" t="s">
        <v>451</v>
      </c>
      <c r="B253" s="22" t="s">
        <v>1127</v>
      </c>
      <c r="C253" s="23"/>
      <c r="D253" s="23"/>
      <c r="E253" s="24"/>
      <c r="F253" s="23"/>
      <c r="G253" s="23"/>
      <c r="H253" s="24"/>
    </row>
    <row r="254" spans="1:8" s="34" customFormat="1" ht="75" outlineLevel="1">
      <c r="A254" s="21" t="s">
        <v>452</v>
      </c>
      <c r="B254" s="22" t="s">
        <v>453</v>
      </c>
      <c r="C254" s="23">
        <v>16.85</v>
      </c>
      <c r="D254" s="23">
        <v>18.14</v>
      </c>
      <c r="E254" s="24">
        <f>D254/C254*100-100</f>
        <v>7.655786350148361</v>
      </c>
      <c r="F254" s="23"/>
      <c r="G254" s="23"/>
      <c r="H254" s="24"/>
    </row>
    <row r="255" spans="1:8" s="34" customFormat="1" ht="25.5" customHeight="1" outlineLevel="1">
      <c r="A255" s="29" t="s">
        <v>454</v>
      </c>
      <c r="B255" s="30" t="s">
        <v>455</v>
      </c>
      <c r="C255" s="32"/>
      <c r="D255" s="32"/>
      <c r="E255" s="33"/>
      <c r="F255" s="19"/>
      <c r="G255" s="19"/>
      <c r="H255" s="12"/>
    </row>
    <row r="256" spans="1:8" ht="25.5" customHeight="1" outlineLevel="1">
      <c r="A256" s="21" t="s">
        <v>456</v>
      </c>
      <c r="B256" s="25" t="s">
        <v>438</v>
      </c>
      <c r="C256" s="23">
        <v>15.12</v>
      </c>
      <c r="D256" s="23">
        <v>15.62</v>
      </c>
      <c r="E256" s="24">
        <f>D256/C256*100-100</f>
        <v>3.3068783068783034</v>
      </c>
      <c r="F256" s="23"/>
      <c r="G256" s="23"/>
      <c r="H256" s="24"/>
    </row>
    <row r="257" spans="1:8" s="34" customFormat="1" ht="25.5" customHeight="1" outlineLevel="1">
      <c r="A257" s="29" t="s">
        <v>457</v>
      </c>
      <c r="B257" s="30" t="s">
        <v>458</v>
      </c>
      <c r="C257" s="32"/>
      <c r="D257" s="32"/>
      <c r="E257" s="33"/>
      <c r="F257" s="19"/>
      <c r="G257" s="19"/>
      <c r="H257" s="12"/>
    </row>
    <row r="258" spans="1:8" s="34" customFormat="1" ht="25.5" customHeight="1" outlineLevel="1">
      <c r="A258" s="29" t="s">
        <v>459</v>
      </c>
      <c r="B258" s="30" t="s">
        <v>460</v>
      </c>
      <c r="C258" s="32"/>
      <c r="D258" s="32"/>
      <c r="E258" s="33"/>
      <c r="F258" s="19"/>
      <c r="G258" s="19"/>
      <c r="H258" s="12"/>
    </row>
    <row r="259" spans="1:8" s="34" customFormat="1" ht="30" outlineLevel="1">
      <c r="A259" s="21" t="s">
        <v>461</v>
      </c>
      <c r="B259" s="25" t="s">
        <v>462</v>
      </c>
      <c r="C259" s="23">
        <v>12.67</v>
      </c>
      <c r="D259" s="23">
        <v>12.88</v>
      </c>
      <c r="E259" s="24">
        <f>D259/C259*100-100</f>
        <v>1.6574585635359256</v>
      </c>
      <c r="F259" s="23"/>
      <c r="G259" s="23"/>
      <c r="H259" s="12"/>
    </row>
    <row r="260" spans="1:8" s="34" customFormat="1" ht="25.5" customHeight="1" outlineLevel="1">
      <c r="A260" s="29" t="s">
        <v>463</v>
      </c>
      <c r="B260" s="30" t="s">
        <v>464</v>
      </c>
      <c r="C260" s="32"/>
      <c r="D260" s="32"/>
      <c r="E260" s="33"/>
      <c r="F260" s="32"/>
      <c r="G260" s="32"/>
      <c r="H260" s="33"/>
    </row>
    <row r="261" spans="1:8" ht="25.5" customHeight="1" outlineLevel="1">
      <c r="A261" s="21" t="s">
        <v>465</v>
      </c>
      <c r="B261" s="25" t="s">
        <v>466</v>
      </c>
      <c r="C261" s="23">
        <v>11.81</v>
      </c>
      <c r="D261" s="23">
        <v>12.16</v>
      </c>
      <c r="E261" s="24">
        <f>D261/C261*100-100</f>
        <v>2.963590177815405</v>
      </c>
      <c r="F261" s="23">
        <v>20.58</v>
      </c>
      <c r="G261" s="23">
        <v>21</v>
      </c>
      <c r="H261" s="24">
        <f>G261/F261*100-100</f>
        <v>2.040816326530617</v>
      </c>
    </row>
    <row r="262" spans="1:8" s="34" customFormat="1" ht="25.5" customHeight="1" outlineLevel="1">
      <c r="A262" s="29" t="s">
        <v>467</v>
      </c>
      <c r="B262" s="30" t="s">
        <v>468</v>
      </c>
      <c r="C262" s="32"/>
      <c r="D262" s="32"/>
      <c r="E262" s="33"/>
      <c r="F262" s="19"/>
      <c r="G262" s="19"/>
      <c r="H262" s="12"/>
    </row>
    <row r="263" spans="1:8" s="34" customFormat="1" ht="25.5" customHeight="1" outlineLevel="1">
      <c r="A263" s="29" t="s">
        <v>469</v>
      </c>
      <c r="B263" s="30" t="s">
        <v>470</v>
      </c>
      <c r="C263" s="32"/>
      <c r="D263" s="32"/>
      <c r="E263" s="33"/>
      <c r="F263" s="19"/>
      <c r="G263" s="19"/>
      <c r="H263" s="12"/>
    </row>
    <row r="264" spans="1:8" s="34" customFormat="1" ht="25.5" customHeight="1" outlineLevel="1">
      <c r="A264" s="21" t="s">
        <v>471</v>
      </c>
      <c r="B264" s="25" t="s">
        <v>438</v>
      </c>
      <c r="C264" s="23">
        <v>10.59</v>
      </c>
      <c r="D264" s="23">
        <v>11.27</v>
      </c>
      <c r="E264" s="24">
        <f>D264/C264*100-100</f>
        <v>6.421152030217186</v>
      </c>
      <c r="F264" s="23"/>
      <c r="G264" s="23"/>
      <c r="H264" s="24"/>
    </row>
    <row r="265" spans="1:8" s="20" customFormat="1" ht="25.5" customHeight="1">
      <c r="A265" s="17">
        <v>26</v>
      </c>
      <c r="B265" s="18" t="s">
        <v>472</v>
      </c>
      <c r="C265" s="19"/>
      <c r="D265" s="19"/>
      <c r="E265" s="12"/>
      <c r="F265" s="19"/>
      <c r="G265" s="19"/>
      <c r="H265" s="12"/>
    </row>
    <row r="266" spans="1:8" s="34" customFormat="1" ht="25.5" customHeight="1" outlineLevel="1">
      <c r="A266" s="29" t="s">
        <v>473</v>
      </c>
      <c r="B266" s="30" t="s">
        <v>474</v>
      </c>
      <c r="C266" s="32"/>
      <c r="D266" s="32"/>
      <c r="E266" s="33"/>
      <c r="F266" s="19"/>
      <c r="G266" s="19"/>
      <c r="H266" s="12"/>
    </row>
    <row r="267" spans="1:8" s="34" customFormat="1" ht="30" outlineLevel="1">
      <c r="A267" s="21" t="s">
        <v>475</v>
      </c>
      <c r="B267" s="25" t="s">
        <v>476</v>
      </c>
      <c r="C267" s="23">
        <v>21.29</v>
      </c>
      <c r="D267" s="23">
        <v>21.72</v>
      </c>
      <c r="E267" s="24">
        <f>D267/C267*100-100</f>
        <v>2.019727571629872</v>
      </c>
      <c r="F267" s="23"/>
      <c r="G267" s="23"/>
      <c r="H267" s="24"/>
    </row>
    <row r="268" spans="1:8" s="34" customFormat="1" ht="25.5" customHeight="1" outlineLevel="1">
      <c r="A268" s="29" t="s">
        <v>477</v>
      </c>
      <c r="B268" s="30" t="s">
        <v>478</v>
      </c>
      <c r="C268" s="32"/>
      <c r="D268" s="32"/>
      <c r="E268" s="33"/>
      <c r="F268" s="19"/>
      <c r="G268" s="19"/>
      <c r="H268" s="12"/>
    </row>
    <row r="269" spans="1:8" ht="30" outlineLevel="1">
      <c r="A269" s="21" t="s">
        <v>479</v>
      </c>
      <c r="B269" s="25" t="s">
        <v>480</v>
      </c>
      <c r="C269" s="23">
        <v>21.85</v>
      </c>
      <c r="D269" s="23">
        <v>22.29</v>
      </c>
      <c r="E269" s="24">
        <f>D269/C269*100-100</f>
        <v>2.0137299771166823</v>
      </c>
      <c r="F269" s="23">
        <v>16.47</v>
      </c>
      <c r="G269" s="23">
        <v>16.8</v>
      </c>
      <c r="H269" s="24">
        <f>G269/F269*100-100</f>
        <v>2.003642987249549</v>
      </c>
    </row>
    <row r="270" spans="1:8" s="34" customFormat="1" ht="25.5" customHeight="1" outlineLevel="1">
      <c r="A270" s="29" t="s">
        <v>481</v>
      </c>
      <c r="B270" s="30" t="s">
        <v>482</v>
      </c>
      <c r="C270" s="32"/>
      <c r="D270" s="32"/>
      <c r="E270" s="33"/>
      <c r="F270" s="19"/>
      <c r="G270" s="19"/>
      <c r="H270" s="12"/>
    </row>
    <row r="271" spans="1:8" ht="25.5" customHeight="1" outlineLevel="1">
      <c r="A271" s="21" t="s">
        <v>483</v>
      </c>
      <c r="B271" s="25" t="s">
        <v>484</v>
      </c>
      <c r="C271" s="23">
        <v>18.46</v>
      </c>
      <c r="D271" s="23">
        <v>18.83</v>
      </c>
      <c r="E271" s="24">
        <f>D271/C271*100-100</f>
        <v>2.004333694474525</v>
      </c>
      <c r="F271" s="23"/>
      <c r="G271" s="23"/>
      <c r="H271" s="24"/>
    </row>
    <row r="272" spans="1:8" s="34" customFormat="1" ht="25.5" customHeight="1" outlineLevel="1">
      <c r="A272" s="29" t="s">
        <v>485</v>
      </c>
      <c r="B272" s="30" t="s">
        <v>486</v>
      </c>
      <c r="C272" s="32"/>
      <c r="D272" s="32"/>
      <c r="E272" s="33"/>
      <c r="F272" s="32"/>
      <c r="G272" s="32"/>
      <c r="H272" s="33"/>
    </row>
    <row r="273" spans="1:8" ht="25.5" customHeight="1" outlineLevel="1">
      <c r="A273" s="21" t="s">
        <v>487</v>
      </c>
      <c r="B273" s="25" t="s">
        <v>488</v>
      </c>
      <c r="C273" s="23">
        <v>32.33</v>
      </c>
      <c r="D273" s="23">
        <v>33.11</v>
      </c>
      <c r="E273" s="24">
        <f>D273/C273*100-100</f>
        <v>2.412619857717303</v>
      </c>
      <c r="F273" s="23">
        <v>18</v>
      </c>
      <c r="G273" s="23">
        <v>18.64</v>
      </c>
      <c r="H273" s="24">
        <f>G273/F273*100-100</f>
        <v>3.555555555555557</v>
      </c>
    </row>
    <row r="274" spans="1:8" s="34" customFormat="1" ht="25.5" customHeight="1" outlineLevel="1">
      <c r="A274" s="29" t="s">
        <v>489</v>
      </c>
      <c r="B274" s="30" t="s">
        <v>490</v>
      </c>
      <c r="C274" s="32"/>
      <c r="D274" s="32"/>
      <c r="E274" s="33"/>
      <c r="F274" s="23"/>
      <c r="G274" s="23"/>
      <c r="H274" s="24"/>
    </row>
    <row r="275" spans="1:8" ht="75" outlineLevel="1">
      <c r="A275" s="21" t="s">
        <v>491</v>
      </c>
      <c r="B275" s="25" t="s">
        <v>492</v>
      </c>
      <c r="C275" s="23">
        <v>18.59</v>
      </c>
      <c r="D275" s="23">
        <v>18.96</v>
      </c>
      <c r="E275" s="24">
        <f>D275/C275*100-100</f>
        <v>1.9903173749327578</v>
      </c>
      <c r="F275" s="23"/>
      <c r="G275" s="23"/>
      <c r="H275" s="24"/>
    </row>
    <row r="276" spans="1:8" s="34" customFormat="1" ht="25.5" customHeight="1" outlineLevel="1">
      <c r="A276" s="29" t="s">
        <v>493</v>
      </c>
      <c r="B276" s="30" t="s">
        <v>494</v>
      </c>
      <c r="C276" s="23"/>
      <c r="D276" s="23"/>
      <c r="E276" s="24"/>
      <c r="F276" s="23"/>
      <c r="G276" s="23"/>
      <c r="H276" s="24"/>
    </row>
    <row r="277" spans="1:8" s="34" customFormat="1" ht="25.5" customHeight="1" outlineLevel="1">
      <c r="A277" s="29" t="s">
        <v>495</v>
      </c>
      <c r="B277" s="30" t="s">
        <v>496</v>
      </c>
      <c r="C277" s="32"/>
      <c r="D277" s="32"/>
      <c r="E277" s="33"/>
      <c r="F277" s="32"/>
      <c r="G277" s="32"/>
      <c r="H277" s="33"/>
    </row>
    <row r="278" spans="1:8" ht="25.5" customHeight="1" outlineLevel="1">
      <c r="A278" s="21" t="s">
        <v>497</v>
      </c>
      <c r="B278" s="25" t="s">
        <v>498</v>
      </c>
      <c r="C278" s="23">
        <v>21.44</v>
      </c>
      <c r="D278" s="23">
        <v>21.99</v>
      </c>
      <c r="E278" s="24">
        <f>D278/C278*100-100</f>
        <v>2.5652985074626713</v>
      </c>
      <c r="F278" s="23">
        <v>31.72</v>
      </c>
      <c r="G278" s="23">
        <v>32.63</v>
      </c>
      <c r="H278" s="24">
        <f>G278/F278*100-100</f>
        <v>2.8688524590164093</v>
      </c>
    </row>
    <row r="279" spans="1:8" s="34" customFormat="1" ht="25.5" customHeight="1" outlineLevel="1">
      <c r="A279" s="29" t="s">
        <v>499</v>
      </c>
      <c r="B279" s="30" t="s">
        <v>500</v>
      </c>
      <c r="C279" s="32"/>
      <c r="D279" s="32"/>
      <c r="E279" s="33"/>
      <c r="F279" s="23"/>
      <c r="G279" s="23"/>
      <c r="H279" s="24"/>
    </row>
    <row r="280" spans="1:8" s="34" customFormat="1" ht="75" outlineLevel="1">
      <c r="A280" s="21" t="s">
        <v>501</v>
      </c>
      <c r="B280" s="25" t="s">
        <v>23</v>
      </c>
      <c r="C280" s="23">
        <v>38.77</v>
      </c>
      <c r="D280" s="23">
        <v>39.6</v>
      </c>
      <c r="E280" s="24">
        <f>D280/C280*100-100</f>
        <v>2.140830539076603</v>
      </c>
      <c r="F280" s="23"/>
      <c r="G280" s="23"/>
      <c r="H280" s="24"/>
    </row>
    <row r="281" spans="1:8" s="34" customFormat="1" ht="25.5" customHeight="1" outlineLevel="1">
      <c r="A281" s="29" t="s">
        <v>502</v>
      </c>
      <c r="B281" s="30" t="s">
        <v>503</v>
      </c>
      <c r="C281" s="23"/>
      <c r="D281" s="23"/>
      <c r="E281" s="24"/>
      <c r="F281" s="23"/>
      <c r="G281" s="23"/>
      <c r="H281" s="24"/>
    </row>
    <row r="282" spans="1:8" s="34" customFormat="1" ht="25.5" customHeight="1" outlineLevel="1">
      <c r="A282" s="29" t="s">
        <v>504</v>
      </c>
      <c r="B282" s="30" t="s">
        <v>505</v>
      </c>
      <c r="C282" s="32"/>
      <c r="D282" s="32"/>
      <c r="E282" s="33"/>
      <c r="F282" s="19"/>
      <c r="G282" s="19"/>
      <c r="H282" s="12"/>
    </row>
    <row r="283" spans="1:8" ht="25.5" customHeight="1" outlineLevel="1">
      <c r="A283" s="21" t="s">
        <v>506</v>
      </c>
      <c r="B283" s="22" t="s">
        <v>507</v>
      </c>
      <c r="C283" s="23">
        <v>19.37</v>
      </c>
      <c r="D283" s="23">
        <v>19.76</v>
      </c>
      <c r="E283" s="24">
        <f>D283/C283*100-100</f>
        <v>2.013422818791952</v>
      </c>
      <c r="F283" s="23"/>
      <c r="G283" s="23"/>
      <c r="H283" s="24"/>
    </row>
    <row r="284" spans="1:8" s="34" customFormat="1" ht="25.5" customHeight="1" outlineLevel="1">
      <c r="A284" s="29" t="s">
        <v>508</v>
      </c>
      <c r="B284" s="30" t="s">
        <v>509</v>
      </c>
      <c r="C284" s="32"/>
      <c r="D284" s="32"/>
      <c r="E284" s="33"/>
      <c r="F284" s="19"/>
      <c r="G284" s="19"/>
      <c r="H284" s="12"/>
    </row>
    <row r="285" spans="1:8" ht="30" outlineLevel="1">
      <c r="A285" s="21" t="s">
        <v>510</v>
      </c>
      <c r="B285" s="25" t="s">
        <v>1109</v>
      </c>
      <c r="C285" s="23">
        <v>24.95</v>
      </c>
      <c r="D285" s="23">
        <v>25.79</v>
      </c>
      <c r="E285" s="24">
        <f>D285/C285*100-100</f>
        <v>3.3667334669338516</v>
      </c>
      <c r="F285" s="23"/>
      <c r="G285" s="23"/>
      <c r="H285" s="24"/>
    </row>
    <row r="286" spans="1:8" s="20" customFormat="1" ht="25.5" customHeight="1">
      <c r="A286" s="17">
        <v>27</v>
      </c>
      <c r="B286" s="18" t="s">
        <v>511</v>
      </c>
      <c r="C286" s="19"/>
      <c r="D286" s="19"/>
      <c r="E286" s="12"/>
      <c r="F286" s="19"/>
      <c r="G286" s="19"/>
      <c r="H286" s="12"/>
    </row>
    <row r="287" spans="1:8" s="34" customFormat="1" ht="25.5" customHeight="1" outlineLevel="1">
      <c r="A287" s="29" t="s">
        <v>512</v>
      </c>
      <c r="B287" s="30" t="s">
        <v>513</v>
      </c>
      <c r="C287" s="19"/>
      <c r="D287" s="19"/>
      <c r="E287" s="12"/>
      <c r="F287" s="19"/>
      <c r="G287" s="19"/>
      <c r="H287" s="12"/>
    </row>
    <row r="288" spans="1:8" s="34" customFormat="1" ht="25.5" customHeight="1" outlineLevel="1">
      <c r="A288" s="29" t="s">
        <v>514</v>
      </c>
      <c r="B288" s="30" t="s">
        <v>515</v>
      </c>
      <c r="C288" s="19"/>
      <c r="D288" s="19"/>
      <c r="E288" s="12"/>
      <c r="F288" s="19"/>
      <c r="G288" s="19"/>
      <c r="H288" s="12"/>
    </row>
    <row r="289" spans="1:8" s="34" customFormat="1" ht="25.5" customHeight="1" outlineLevel="1">
      <c r="A289" s="29" t="s">
        <v>516</v>
      </c>
      <c r="B289" s="30" t="s">
        <v>517</v>
      </c>
      <c r="C289" s="32"/>
      <c r="D289" s="32"/>
      <c r="E289" s="33"/>
      <c r="F289" s="19"/>
      <c r="G289" s="19"/>
      <c r="H289" s="12"/>
    </row>
    <row r="290" spans="1:8" ht="25.5" customHeight="1" outlineLevel="1">
      <c r="A290" s="21" t="s">
        <v>518</v>
      </c>
      <c r="B290" s="22" t="s">
        <v>1110</v>
      </c>
      <c r="C290" s="23">
        <v>46.81</v>
      </c>
      <c r="D290" s="23">
        <v>55.31</v>
      </c>
      <c r="E290" s="24">
        <f>D290/C290*100-100</f>
        <v>18.158513138218325</v>
      </c>
      <c r="F290" s="23"/>
      <c r="G290" s="23"/>
      <c r="H290" s="24"/>
    </row>
    <row r="291" spans="1:8" s="34" customFormat="1" ht="25.5" customHeight="1" outlineLevel="1">
      <c r="A291" s="29" t="s">
        <v>519</v>
      </c>
      <c r="B291" s="30" t="s">
        <v>520</v>
      </c>
      <c r="C291" s="19"/>
      <c r="D291" s="19"/>
      <c r="E291" s="12"/>
      <c r="F291" s="19"/>
      <c r="G291" s="19"/>
      <c r="H291" s="12"/>
    </row>
    <row r="292" spans="1:8" s="34" customFormat="1" ht="25.5" customHeight="1" outlineLevel="1">
      <c r="A292" s="29" t="s">
        <v>521</v>
      </c>
      <c r="B292" s="30" t="s">
        <v>522</v>
      </c>
      <c r="C292" s="32"/>
      <c r="D292" s="32"/>
      <c r="E292" s="33"/>
      <c r="F292" s="32"/>
      <c r="G292" s="32"/>
      <c r="H292" s="33"/>
    </row>
    <row r="293" spans="1:8" ht="25.5" customHeight="1" outlineLevel="1">
      <c r="A293" s="21" t="s">
        <v>523</v>
      </c>
      <c r="B293" s="22" t="s">
        <v>524</v>
      </c>
      <c r="C293" s="23">
        <v>40.7</v>
      </c>
      <c r="D293" s="23">
        <v>49.91</v>
      </c>
      <c r="E293" s="24">
        <f>D293/C293*100-100</f>
        <v>22.628992628992606</v>
      </c>
      <c r="F293" s="23">
        <v>20.71</v>
      </c>
      <c r="G293" s="23">
        <v>30.71</v>
      </c>
      <c r="H293" s="24">
        <f>G293/F293*100-100</f>
        <v>48.28585224529215</v>
      </c>
    </row>
    <row r="294" spans="1:8" s="34" customFormat="1" ht="25.5" customHeight="1" outlineLevel="1">
      <c r="A294" s="29" t="s">
        <v>525</v>
      </c>
      <c r="B294" s="30" t="s">
        <v>526</v>
      </c>
      <c r="C294" s="19"/>
      <c r="D294" s="19"/>
      <c r="E294" s="12"/>
      <c r="F294" s="19"/>
      <c r="G294" s="19"/>
      <c r="H294" s="12"/>
    </row>
    <row r="295" spans="1:8" s="34" customFormat="1" ht="25.5" customHeight="1" outlineLevel="1">
      <c r="A295" s="29" t="s">
        <v>527</v>
      </c>
      <c r="B295" s="30" t="s">
        <v>528</v>
      </c>
      <c r="C295" s="19"/>
      <c r="D295" s="19"/>
      <c r="E295" s="12"/>
      <c r="F295" s="19"/>
      <c r="G295" s="19"/>
      <c r="H295" s="12"/>
    </row>
    <row r="296" spans="1:8" s="34" customFormat="1" ht="25.5" customHeight="1" outlineLevel="1">
      <c r="A296" s="29" t="s">
        <v>529</v>
      </c>
      <c r="B296" s="30" t="s">
        <v>530</v>
      </c>
      <c r="C296" s="19"/>
      <c r="D296" s="19"/>
      <c r="E296" s="12"/>
      <c r="F296" s="19"/>
      <c r="G296" s="19"/>
      <c r="H296" s="12"/>
    </row>
    <row r="297" spans="1:8" s="34" customFormat="1" ht="25.5" customHeight="1" outlineLevel="1">
      <c r="A297" s="29" t="s">
        <v>531</v>
      </c>
      <c r="B297" s="30" t="s">
        <v>532</v>
      </c>
      <c r="C297" s="32"/>
      <c r="D297" s="32"/>
      <c r="E297" s="33"/>
      <c r="F297" s="32"/>
      <c r="G297" s="32"/>
      <c r="H297" s="33"/>
    </row>
    <row r="298" spans="1:8" ht="25.5" customHeight="1" outlineLevel="1">
      <c r="A298" s="21" t="s">
        <v>533</v>
      </c>
      <c r="B298" s="22" t="s">
        <v>1110</v>
      </c>
      <c r="C298" s="23">
        <v>46.81</v>
      </c>
      <c r="D298" s="23">
        <v>55.31</v>
      </c>
      <c r="E298" s="24">
        <f aca="true" t="shared" si="10" ref="E298:E307">D298/C298*100-100</f>
        <v>18.158513138218325</v>
      </c>
      <c r="F298" s="23">
        <v>23.82</v>
      </c>
      <c r="G298" s="23">
        <v>27.17</v>
      </c>
      <c r="H298" s="24">
        <f>G298/F298*100-100</f>
        <v>14.063811922753985</v>
      </c>
    </row>
    <row r="299" spans="1:8" s="20" customFormat="1" ht="25.5" customHeight="1">
      <c r="A299" s="17">
        <v>28</v>
      </c>
      <c r="B299" s="18" t="s">
        <v>534</v>
      </c>
      <c r="C299" s="19"/>
      <c r="D299" s="19"/>
      <c r="E299" s="12"/>
      <c r="F299" s="19"/>
      <c r="G299" s="19"/>
      <c r="H299" s="12"/>
    </row>
    <row r="300" spans="1:8" s="34" customFormat="1" ht="25.5" customHeight="1" outlineLevel="1">
      <c r="A300" s="29" t="s">
        <v>535</v>
      </c>
      <c r="B300" s="30" t="s">
        <v>536</v>
      </c>
      <c r="C300" s="32"/>
      <c r="D300" s="32"/>
      <c r="E300" s="33"/>
      <c r="F300" s="19"/>
      <c r="G300" s="19"/>
      <c r="H300" s="12"/>
    </row>
    <row r="301" spans="1:8" s="34" customFormat="1" ht="25.5" customHeight="1" outlineLevel="1">
      <c r="A301" s="21" t="s">
        <v>537</v>
      </c>
      <c r="B301" s="22" t="s">
        <v>538</v>
      </c>
      <c r="C301" s="23">
        <v>22.05</v>
      </c>
      <c r="D301" s="23">
        <v>22.47</v>
      </c>
      <c r="E301" s="24">
        <f t="shared" si="10"/>
        <v>1.904761904761898</v>
      </c>
      <c r="F301" s="23"/>
      <c r="G301" s="23"/>
      <c r="H301" s="12"/>
    </row>
    <row r="302" spans="1:8" s="34" customFormat="1" ht="25.5" customHeight="1" outlineLevel="1">
      <c r="A302" s="29" t="s">
        <v>539</v>
      </c>
      <c r="B302" s="30" t="s">
        <v>540</v>
      </c>
      <c r="C302" s="32"/>
      <c r="D302" s="32"/>
      <c r="E302" s="33"/>
      <c r="F302" s="19"/>
      <c r="G302" s="19"/>
      <c r="H302" s="12"/>
    </row>
    <row r="303" spans="1:8" s="34" customFormat="1" ht="45" outlineLevel="1">
      <c r="A303" s="21" t="s">
        <v>541</v>
      </c>
      <c r="B303" s="22" t="s">
        <v>542</v>
      </c>
      <c r="C303" s="23">
        <v>22.42</v>
      </c>
      <c r="D303" s="23">
        <v>22.99</v>
      </c>
      <c r="E303" s="24">
        <f t="shared" si="10"/>
        <v>2.5423728813559308</v>
      </c>
      <c r="F303" s="23"/>
      <c r="G303" s="23"/>
      <c r="H303" s="12"/>
    </row>
    <row r="304" spans="1:8" s="34" customFormat="1" ht="25.5" customHeight="1" outlineLevel="1">
      <c r="A304" s="29" t="s">
        <v>543</v>
      </c>
      <c r="B304" s="30" t="s">
        <v>544</v>
      </c>
      <c r="C304" s="32"/>
      <c r="D304" s="32"/>
      <c r="E304" s="33"/>
      <c r="F304" s="19"/>
      <c r="G304" s="19"/>
      <c r="H304" s="12"/>
    </row>
    <row r="305" spans="1:8" s="34" customFormat="1" ht="25.5" customHeight="1" outlineLevel="1">
      <c r="A305" s="21" t="s">
        <v>545</v>
      </c>
      <c r="B305" s="22" t="s">
        <v>538</v>
      </c>
      <c r="C305" s="23">
        <v>27.67</v>
      </c>
      <c r="D305" s="23">
        <v>28.22</v>
      </c>
      <c r="E305" s="24">
        <f t="shared" si="10"/>
        <v>1.9877123238164103</v>
      </c>
      <c r="F305" s="23"/>
      <c r="G305" s="23"/>
      <c r="H305" s="12"/>
    </row>
    <row r="306" spans="1:8" s="34" customFormat="1" ht="25.5" customHeight="1" outlineLevel="1">
      <c r="A306" s="29" t="s">
        <v>546</v>
      </c>
      <c r="B306" s="30" t="s">
        <v>547</v>
      </c>
      <c r="C306" s="32"/>
      <c r="D306" s="32"/>
      <c r="E306" s="33"/>
      <c r="F306" s="19"/>
      <c r="G306" s="19"/>
      <c r="H306" s="12"/>
    </row>
    <row r="307" spans="1:8" s="34" customFormat="1" ht="25.5" customHeight="1" outlineLevel="1">
      <c r="A307" s="21" t="s">
        <v>548</v>
      </c>
      <c r="B307" s="22" t="s">
        <v>549</v>
      </c>
      <c r="C307" s="23">
        <v>23.95</v>
      </c>
      <c r="D307" s="23">
        <v>24.43</v>
      </c>
      <c r="E307" s="24">
        <f t="shared" si="10"/>
        <v>2.00417536534448</v>
      </c>
      <c r="F307" s="23"/>
      <c r="G307" s="23"/>
      <c r="H307" s="12"/>
    </row>
    <row r="308" spans="1:8" s="34" customFormat="1" ht="25.5" customHeight="1" outlineLevel="1">
      <c r="A308" s="29" t="s">
        <v>550</v>
      </c>
      <c r="B308" s="30" t="s">
        <v>551</v>
      </c>
      <c r="C308" s="32"/>
      <c r="D308" s="32"/>
      <c r="E308" s="33"/>
      <c r="F308" s="19"/>
      <c r="G308" s="19"/>
      <c r="H308" s="12"/>
    </row>
    <row r="309" spans="1:8" s="34" customFormat="1" ht="25.5" customHeight="1" outlineLevel="1">
      <c r="A309" s="29" t="s">
        <v>552</v>
      </c>
      <c r="B309" s="30" t="s">
        <v>553</v>
      </c>
      <c r="C309" s="19"/>
      <c r="D309" s="19"/>
      <c r="E309" s="12"/>
      <c r="F309" s="19"/>
      <c r="G309" s="19"/>
      <c r="H309" s="12"/>
    </row>
    <row r="310" spans="1:8" s="34" customFormat="1" ht="25.5" customHeight="1" outlineLevel="1">
      <c r="A310" s="29" t="s">
        <v>554</v>
      </c>
      <c r="B310" s="30" t="s">
        <v>555</v>
      </c>
      <c r="C310" s="32"/>
      <c r="D310" s="32"/>
      <c r="E310" s="33"/>
      <c r="F310" s="19"/>
      <c r="G310" s="19"/>
      <c r="H310" s="12"/>
    </row>
    <row r="311" spans="1:8" ht="25.5" customHeight="1" outlineLevel="1">
      <c r="A311" s="21" t="s">
        <v>556</v>
      </c>
      <c r="B311" s="25" t="s">
        <v>1117</v>
      </c>
      <c r="C311" s="23">
        <v>17.71</v>
      </c>
      <c r="D311" s="23">
        <v>18.06</v>
      </c>
      <c r="E311" s="24">
        <f>D311/C311*100-100</f>
        <v>1.9762845849802204</v>
      </c>
      <c r="F311" s="23"/>
      <c r="G311" s="23"/>
      <c r="H311" s="24"/>
    </row>
    <row r="312" spans="1:8" s="34" customFormat="1" ht="25.5" customHeight="1" outlineLevel="1">
      <c r="A312" s="29" t="s">
        <v>557</v>
      </c>
      <c r="B312" s="30" t="s">
        <v>558</v>
      </c>
      <c r="C312" s="32"/>
      <c r="D312" s="32"/>
      <c r="E312" s="33"/>
      <c r="F312" s="19"/>
      <c r="G312" s="19"/>
      <c r="H312" s="12"/>
    </row>
    <row r="313" spans="1:8" s="34" customFormat="1" ht="25.5" customHeight="1" outlineLevel="1">
      <c r="A313" s="21" t="s">
        <v>559</v>
      </c>
      <c r="B313" s="22" t="s">
        <v>538</v>
      </c>
      <c r="C313" s="23">
        <v>22.02</v>
      </c>
      <c r="D313" s="23">
        <v>22.49</v>
      </c>
      <c r="E313" s="24">
        <f>D313/C313*100-100</f>
        <v>2.1344232515894532</v>
      </c>
      <c r="F313" s="23"/>
      <c r="G313" s="23"/>
      <c r="H313" s="12"/>
    </row>
    <row r="314" spans="1:8" s="34" customFormat="1" ht="25.5" customHeight="1" outlineLevel="1">
      <c r="A314" s="29" t="s">
        <v>560</v>
      </c>
      <c r="B314" s="30" t="s">
        <v>561</v>
      </c>
      <c r="C314" s="19"/>
      <c r="D314" s="19"/>
      <c r="E314" s="12"/>
      <c r="F314" s="19"/>
      <c r="G314" s="19"/>
      <c r="H314" s="12"/>
    </row>
    <row r="315" spans="1:8" s="34" customFormat="1" ht="25.5" customHeight="1" outlineLevel="1">
      <c r="A315" s="29" t="s">
        <v>562</v>
      </c>
      <c r="B315" s="30" t="s">
        <v>563</v>
      </c>
      <c r="C315" s="32"/>
      <c r="D315" s="32"/>
      <c r="E315" s="35"/>
      <c r="F315" s="19"/>
      <c r="G315" s="19"/>
      <c r="H315" s="12"/>
    </row>
    <row r="316" spans="1:8" s="34" customFormat="1" ht="25.5" customHeight="1" outlineLevel="1">
      <c r="A316" s="29" t="s">
        <v>564</v>
      </c>
      <c r="B316" s="30" t="s">
        <v>565</v>
      </c>
      <c r="C316" s="32"/>
      <c r="D316" s="32"/>
      <c r="E316" s="33"/>
      <c r="F316" s="19"/>
      <c r="G316" s="19"/>
      <c r="H316" s="12"/>
    </row>
    <row r="317" spans="1:8" s="34" customFormat="1" ht="25.5" customHeight="1" outlineLevel="1">
      <c r="A317" s="21" t="s">
        <v>566</v>
      </c>
      <c r="B317" s="22" t="s">
        <v>549</v>
      </c>
      <c r="C317" s="23">
        <v>20.07</v>
      </c>
      <c r="D317" s="23">
        <v>20.5</v>
      </c>
      <c r="E317" s="24">
        <f>D317/C317*100-100</f>
        <v>2.1425012456402612</v>
      </c>
      <c r="F317" s="23"/>
      <c r="G317" s="23"/>
      <c r="H317" s="12"/>
    </row>
    <row r="318" spans="1:8" s="34" customFormat="1" ht="25.5" customHeight="1" outlineLevel="1">
      <c r="A318" s="29" t="s">
        <v>567</v>
      </c>
      <c r="B318" s="30" t="s">
        <v>568</v>
      </c>
      <c r="C318" s="19"/>
      <c r="D318" s="19"/>
      <c r="E318" s="12"/>
      <c r="F318" s="19"/>
      <c r="G318" s="19"/>
      <c r="H318" s="12"/>
    </row>
    <row r="319" spans="1:8" s="34" customFormat="1" ht="25.5" customHeight="1" outlineLevel="1">
      <c r="A319" s="29" t="s">
        <v>569</v>
      </c>
      <c r="B319" s="30" t="s">
        <v>570</v>
      </c>
      <c r="C319" s="32"/>
      <c r="D319" s="32"/>
      <c r="E319" s="33"/>
      <c r="F319" s="19"/>
      <c r="G319" s="19"/>
      <c r="H319" s="12"/>
    </row>
    <row r="320" spans="1:8" s="34" customFormat="1" ht="25.5" customHeight="1" outlineLevel="1">
      <c r="A320" s="21" t="s">
        <v>571</v>
      </c>
      <c r="B320" s="22" t="s">
        <v>572</v>
      </c>
      <c r="C320" s="23">
        <v>25.93</v>
      </c>
      <c r="D320" s="23">
        <v>26.36</v>
      </c>
      <c r="E320" s="24">
        <f>D320/C320*100-100</f>
        <v>1.6583108368684947</v>
      </c>
      <c r="F320" s="23"/>
      <c r="G320" s="23"/>
      <c r="H320" s="12"/>
    </row>
    <row r="321" spans="1:8" s="34" customFormat="1" ht="25.5" customHeight="1" outlineLevel="1">
      <c r="A321" s="29" t="s">
        <v>573</v>
      </c>
      <c r="B321" s="30" t="s">
        <v>574</v>
      </c>
      <c r="C321" s="19"/>
      <c r="D321" s="19"/>
      <c r="E321" s="12"/>
      <c r="F321" s="19"/>
      <c r="G321" s="19"/>
      <c r="H321" s="12"/>
    </row>
    <row r="322" spans="1:8" s="20" customFormat="1" ht="25.5" customHeight="1">
      <c r="A322" s="17">
        <v>29</v>
      </c>
      <c r="B322" s="18" t="s">
        <v>575</v>
      </c>
      <c r="C322" s="19"/>
      <c r="D322" s="19"/>
      <c r="E322" s="12"/>
      <c r="F322" s="19"/>
      <c r="G322" s="19"/>
      <c r="H322" s="12"/>
    </row>
    <row r="323" spans="1:8" s="34" customFormat="1" ht="25.5" customHeight="1" outlineLevel="1">
      <c r="A323" s="29" t="s">
        <v>576</v>
      </c>
      <c r="B323" s="30" t="s">
        <v>577</v>
      </c>
      <c r="C323" s="32"/>
      <c r="D323" s="32"/>
      <c r="E323" s="33"/>
      <c r="F323" s="32"/>
      <c r="G323" s="32"/>
      <c r="H323" s="33"/>
    </row>
    <row r="324" spans="1:8" ht="25.5" customHeight="1" outlineLevel="1">
      <c r="A324" s="21" t="s">
        <v>578</v>
      </c>
      <c r="B324" s="22" t="s">
        <v>1118</v>
      </c>
      <c r="C324" s="23">
        <v>43.27</v>
      </c>
      <c r="D324" s="23">
        <v>43.27</v>
      </c>
      <c r="E324" s="24">
        <f>D324/C324*100-100</f>
        <v>0</v>
      </c>
      <c r="F324" s="23">
        <v>38.52</v>
      </c>
      <c r="G324" s="23">
        <v>38.52</v>
      </c>
      <c r="H324" s="24">
        <f>G324/F324*100-100</f>
        <v>0</v>
      </c>
    </row>
    <row r="325" spans="1:8" s="34" customFormat="1" ht="25.5" customHeight="1" outlineLevel="1">
      <c r="A325" s="29" t="s">
        <v>579</v>
      </c>
      <c r="B325" s="30" t="s">
        <v>580</v>
      </c>
      <c r="C325" s="32"/>
      <c r="D325" s="32"/>
      <c r="E325" s="33"/>
      <c r="F325" s="32"/>
      <c r="G325" s="32"/>
      <c r="H325" s="33"/>
    </row>
    <row r="326" spans="1:8" ht="25.5" customHeight="1" outlineLevel="1">
      <c r="A326" s="21" t="s">
        <v>581</v>
      </c>
      <c r="B326" s="22" t="s">
        <v>1111</v>
      </c>
      <c r="C326" s="23">
        <v>16.33</v>
      </c>
      <c r="D326" s="23">
        <v>16.87</v>
      </c>
      <c r="E326" s="24">
        <f>D326/C326*100-100</f>
        <v>3.306797305572573</v>
      </c>
      <c r="F326" s="23">
        <v>17.88</v>
      </c>
      <c r="G326" s="23">
        <v>19.6</v>
      </c>
      <c r="H326" s="24">
        <f aca="true" t="shared" si="11" ref="H326:H331">G326/F326*100-100</f>
        <v>9.619686800894868</v>
      </c>
    </row>
    <row r="327" spans="1:8" s="34" customFormat="1" ht="25.5" customHeight="1" outlineLevel="1">
      <c r="A327" s="29" t="s">
        <v>582</v>
      </c>
      <c r="B327" s="30" t="s">
        <v>583</v>
      </c>
      <c r="C327" s="32"/>
      <c r="D327" s="32"/>
      <c r="E327" s="33"/>
      <c r="F327" s="32"/>
      <c r="G327" s="32"/>
      <c r="H327" s="33"/>
    </row>
    <row r="328" spans="1:8" ht="25.5" customHeight="1" outlineLevel="1">
      <c r="A328" s="21" t="s">
        <v>584</v>
      </c>
      <c r="B328" s="22" t="s">
        <v>1118</v>
      </c>
      <c r="C328" s="23">
        <v>43.27</v>
      </c>
      <c r="D328" s="23">
        <v>43.27</v>
      </c>
      <c r="E328" s="24">
        <f>D328/C328*100-100</f>
        <v>0</v>
      </c>
      <c r="F328" s="23">
        <v>38.52</v>
      </c>
      <c r="G328" s="23">
        <v>38.52</v>
      </c>
      <c r="H328" s="24">
        <f t="shared" si="11"/>
        <v>0</v>
      </c>
    </row>
    <row r="329" spans="1:8" s="20" customFormat="1" ht="25.5" customHeight="1">
      <c r="A329" s="17">
        <v>30</v>
      </c>
      <c r="B329" s="18" t="s">
        <v>585</v>
      </c>
      <c r="C329" s="19"/>
      <c r="D329" s="19"/>
      <c r="E329" s="12"/>
      <c r="F329" s="19"/>
      <c r="G329" s="19"/>
      <c r="H329" s="12"/>
    </row>
    <row r="330" spans="1:8" s="34" customFormat="1" ht="25.5" customHeight="1" outlineLevel="1">
      <c r="A330" s="29" t="s">
        <v>586</v>
      </c>
      <c r="B330" s="30" t="s">
        <v>587</v>
      </c>
      <c r="C330" s="32"/>
      <c r="D330" s="32"/>
      <c r="E330" s="33"/>
      <c r="F330" s="32"/>
      <c r="G330" s="32"/>
      <c r="H330" s="33"/>
    </row>
    <row r="331" spans="1:8" ht="25.5" customHeight="1" outlineLevel="1">
      <c r="A331" s="21" t="s">
        <v>588</v>
      </c>
      <c r="B331" s="25" t="s">
        <v>1119</v>
      </c>
      <c r="C331" s="23">
        <v>37.14</v>
      </c>
      <c r="D331" s="23">
        <v>38.13</v>
      </c>
      <c r="E331" s="24">
        <f>D331/C331*100-100</f>
        <v>2.665589660743123</v>
      </c>
      <c r="F331" s="23">
        <v>23.92</v>
      </c>
      <c r="G331" s="23">
        <v>24.32</v>
      </c>
      <c r="H331" s="24">
        <f t="shared" si="11"/>
        <v>1.6722408026755886</v>
      </c>
    </row>
    <row r="332" spans="1:8" s="34" customFormat="1" ht="25.5" customHeight="1" outlineLevel="1">
      <c r="A332" s="29" t="s">
        <v>589</v>
      </c>
      <c r="B332" s="30" t="s">
        <v>590</v>
      </c>
      <c r="C332" s="19"/>
      <c r="D332" s="19"/>
      <c r="E332" s="12"/>
      <c r="F332" s="19"/>
      <c r="G332" s="19"/>
      <c r="H332" s="12"/>
    </row>
    <row r="333" spans="1:8" s="34" customFormat="1" ht="25.5" customHeight="1" outlineLevel="1">
      <c r="A333" s="29" t="s">
        <v>591</v>
      </c>
      <c r="B333" s="30" t="s">
        <v>592</v>
      </c>
      <c r="C333" s="32"/>
      <c r="D333" s="32"/>
      <c r="E333" s="33"/>
      <c r="F333" s="32"/>
      <c r="G333" s="32"/>
      <c r="H333" s="33"/>
    </row>
    <row r="334" spans="1:8" ht="25.5" customHeight="1" outlineLevel="1">
      <c r="A334" s="21" t="s">
        <v>593</v>
      </c>
      <c r="B334" s="25" t="s">
        <v>594</v>
      </c>
      <c r="C334" s="23">
        <v>38.61</v>
      </c>
      <c r="D334" s="23">
        <v>40.85</v>
      </c>
      <c r="E334" s="24">
        <f aca="true" t="shared" si="12" ref="E334:E369">D334/C334*100-100</f>
        <v>5.8016058016058025</v>
      </c>
      <c r="F334" s="23">
        <v>25.72</v>
      </c>
      <c r="G334" s="23">
        <v>27.01</v>
      </c>
      <c r="H334" s="24">
        <f>G334/F334*100-100</f>
        <v>5.015552099533437</v>
      </c>
    </row>
    <row r="335" spans="1:8" s="34" customFormat="1" ht="25.5" customHeight="1" outlineLevel="1">
      <c r="A335" s="29" t="s">
        <v>595</v>
      </c>
      <c r="B335" s="30" t="s">
        <v>596</v>
      </c>
      <c r="C335" s="32"/>
      <c r="D335" s="32"/>
      <c r="E335" s="33"/>
      <c r="F335" s="32"/>
      <c r="G335" s="32"/>
      <c r="H335" s="33"/>
    </row>
    <row r="336" spans="1:8" ht="25.5" customHeight="1" outlineLevel="1">
      <c r="A336" s="21" t="s">
        <v>597</v>
      </c>
      <c r="B336" s="25" t="s">
        <v>598</v>
      </c>
      <c r="C336" s="23">
        <v>40.03</v>
      </c>
      <c r="D336" s="23">
        <v>44.5</v>
      </c>
      <c r="E336" s="24">
        <f t="shared" si="12"/>
        <v>11.166625031226587</v>
      </c>
      <c r="F336" s="23">
        <v>24.64</v>
      </c>
      <c r="G336" s="23">
        <v>24.84</v>
      </c>
      <c r="H336" s="24">
        <f>G336/F336*100-100</f>
        <v>0.8116883116883145</v>
      </c>
    </row>
    <row r="337" spans="1:8" s="34" customFormat="1" ht="25.5" customHeight="1" outlineLevel="1">
      <c r="A337" s="29" t="s">
        <v>599</v>
      </c>
      <c r="B337" s="30" t="s">
        <v>600</v>
      </c>
      <c r="C337" s="32"/>
      <c r="D337" s="32"/>
      <c r="E337" s="33"/>
      <c r="F337" s="32"/>
      <c r="G337" s="32"/>
      <c r="H337" s="33"/>
    </row>
    <row r="338" spans="1:8" ht="25.5" customHeight="1" outlineLevel="1">
      <c r="A338" s="21" t="s">
        <v>601</v>
      </c>
      <c r="B338" s="25" t="s">
        <v>602</v>
      </c>
      <c r="C338" s="23">
        <v>19.58</v>
      </c>
      <c r="D338" s="23">
        <v>22.67</v>
      </c>
      <c r="E338" s="24">
        <f t="shared" si="12"/>
        <v>15.781409601634351</v>
      </c>
      <c r="F338" s="23">
        <v>12.09</v>
      </c>
      <c r="G338" s="23">
        <v>13.82</v>
      </c>
      <c r="H338" s="24">
        <f>G338/F338*100-100</f>
        <v>14.309346567411097</v>
      </c>
    </row>
    <row r="339" spans="1:8" s="34" customFormat="1" ht="25.5" customHeight="1" outlineLevel="1">
      <c r="A339" s="29" t="s">
        <v>603</v>
      </c>
      <c r="B339" s="30" t="s">
        <v>604</v>
      </c>
      <c r="C339" s="32"/>
      <c r="D339" s="32"/>
      <c r="E339" s="33"/>
      <c r="F339" s="19"/>
      <c r="G339" s="19"/>
      <c r="H339" s="12"/>
    </row>
    <row r="340" spans="1:8" ht="25.5" customHeight="1" outlineLevel="1">
      <c r="A340" s="21" t="s">
        <v>605</v>
      </c>
      <c r="B340" s="25" t="s">
        <v>606</v>
      </c>
      <c r="C340" s="23">
        <v>39.02</v>
      </c>
      <c r="D340" s="23">
        <v>39.81</v>
      </c>
      <c r="E340" s="24">
        <f t="shared" si="12"/>
        <v>2.0246027678113734</v>
      </c>
      <c r="F340" s="23"/>
      <c r="G340" s="23"/>
      <c r="H340" s="24"/>
    </row>
    <row r="341" spans="1:8" s="34" customFormat="1" ht="25.5" customHeight="1" outlineLevel="1">
      <c r="A341" s="29" t="s">
        <v>607</v>
      </c>
      <c r="B341" s="30" t="s">
        <v>608</v>
      </c>
      <c r="C341" s="32"/>
      <c r="D341" s="32"/>
      <c r="E341" s="33"/>
      <c r="F341" s="32"/>
      <c r="G341" s="32"/>
      <c r="H341" s="33"/>
    </row>
    <row r="342" spans="1:8" ht="25.5" customHeight="1" outlineLevel="1">
      <c r="A342" s="21" t="s">
        <v>609</v>
      </c>
      <c r="B342" s="25" t="s">
        <v>610</v>
      </c>
      <c r="C342" s="23">
        <v>35.66</v>
      </c>
      <c r="D342" s="23">
        <v>36.8</v>
      </c>
      <c r="E342" s="24">
        <f t="shared" si="12"/>
        <v>3.196859226023548</v>
      </c>
      <c r="F342" s="23">
        <v>24.62</v>
      </c>
      <c r="G342" s="23">
        <v>25.41</v>
      </c>
      <c r="H342" s="24">
        <f>G342/F342*100-100</f>
        <v>3.208773354995941</v>
      </c>
    </row>
    <row r="343" spans="1:8" s="34" customFormat="1" ht="25.5" customHeight="1" outlineLevel="1">
      <c r="A343" s="29" t="s">
        <v>611</v>
      </c>
      <c r="B343" s="30" t="s">
        <v>612</v>
      </c>
      <c r="C343" s="32"/>
      <c r="D343" s="32"/>
      <c r="E343" s="33"/>
      <c r="F343" s="32"/>
      <c r="G343" s="32"/>
      <c r="H343" s="33"/>
    </row>
    <row r="344" spans="1:8" ht="60" outlineLevel="1">
      <c r="A344" s="21" t="s">
        <v>613</v>
      </c>
      <c r="B344" s="25" t="s">
        <v>614</v>
      </c>
      <c r="C344" s="23">
        <v>37.33</v>
      </c>
      <c r="D344" s="23">
        <v>38.8</v>
      </c>
      <c r="E344" s="24">
        <f t="shared" si="12"/>
        <v>3.9378515938923044</v>
      </c>
      <c r="F344" s="23">
        <v>25.54</v>
      </c>
      <c r="G344" s="23">
        <v>26.41</v>
      </c>
      <c r="H344" s="24">
        <f>G344/F344*100-100</f>
        <v>3.4064212999217034</v>
      </c>
    </row>
    <row r="345" spans="1:8" s="34" customFormat="1" ht="25.5" customHeight="1" outlineLevel="1">
      <c r="A345" s="29" t="s">
        <v>615</v>
      </c>
      <c r="B345" s="30" t="s">
        <v>616</v>
      </c>
      <c r="C345" s="32"/>
      <c r="D345" s="32"/>
      <c r="E345" s="33"/>
      <c r="F345" s="19"/>
      <c r="G345" s="19"/>
      <c r="H345" s="12"/>
    </row>
    <row r="346" spans="1:8" ht="25.5" customHeight="1" outlineLevel="1">
      <c r="A346" s="21" t="s">
        <v>617</v>
      </c>
      <c r="B346" s="25" t="s">
        <v>618</v>
      </c>
      <c r="C346" s="23">
        <v>37.55</v>
      </c>
      <c r="D346" s="23">
        <v>38.67</v>
      </c>
      <c r="E346" s="24">
        <f t="shared" si="12"/>
        <v>2.9826897470040024</v>
      </c>
      <c r="F346" s="23"/>
      <c r="G346" s="23"/>
      <c r="H346" s="24"/>
    </row>
    <row r="347" spans="1:8" s="34" customFormat="1" ht="25.5" customHeight="1" outlineLevel="1">
      <c r="A347" s="29" t="s">
        <v>619</v>
      </c>
      <c r="B347" s="30" t="s">
        <v>620</v>
      </c>
      <c r="C347" s="32"/>
      <c r="D347" s="32"/>
      <c r="E347" s="33"/>
      <c r="F347" s="32"/>
      <c r="G347" s="32"/>
      <c r="H347" s="33"/>
    </row>
    <row r="348" spans="1:8" ht="25.5" customHeight="1" outlineLevel="1">
      <c r="A348" s="21" t="s">
        <v>621</v>
      </c>
      <c r="B348" s="25" t="s">
        <v>606</v>
      </c>
      <c r="C348" s="23">
        <v>26.33</v>
      </c>
      <c r="D348" s="23">
        <v>27.03</v>
      </c>
      <c r="E348" s="24">
        <f t="shared" si="12"/>
        <v>2.6585643752373898</v>
      </c>
      <c r="F348" s="23">
        <v>19.95</v>
      </c>
      <c r="G348" s="23">
        <v>20.9</v>
      </c>
      <c r="H348" s="24">
        <f>G348/F348*100-100</f>
        <v>4.761904761904773</v>
      </c>
    </row>
    <row r="349" spans="1:8" s="34" customFormat="1" ht="25.5" customHeight="1" outlineLevel="1">
      <c r="A349" s="29" t="s">
        <v>622</v>
      </c>
      <c r="B349" s="30" t="s">
        <v>623</v>
      </c>
      <c r="C349" s="32"/>
      <c r="D349" s="32"/>
      <c r="E349" s="33"/>
      <c r="F349" s="19"/>
      <c r="G349" s="19"/>
      <c r="H349" s="12"/>
    </row>
    <row r="350" spans="1:8" ht="25.5" customHeight="1" outlineLevel="1">
      <c r="A350" s="21" t="s">
        <v>624</v>
      </c>
      <c r="B350" s="41" t="s">
        <v>625</v>
      </c>
      <c r="C350" s="23">
        <v>36.36</v>
      </c>
      <c r="D350" s="23">
        <v>38.89</v>
      </c>
      <c r="E350" s="24">
        <f t="shared" si="12"/>
        <v>6.958195819581974</v>
      </c>
      <c r="F350" s="23"/>
      <c r="G350" s="23"/>
      <c r="H350" s="24"/>
    </row>
    <row r="351" spans="1:8" s="34" customFormat="1" ht="25.5" customHeight="1" outlineLevel="1">
      <c r="A351" s="29" t="s">
        <v>626</v>
      </c>
      <c r="B351" s="30" t="s">
        <v>627</v>
      </c>
      <c r="C351" s="32"/>
      <c r="D351" s="32"/>
      <c r="E351" s="33"/>
      <c r="F351" s="32"/>
      <c r="G351" s="32"/>
      <c r="H351" s="33"/>
    </row>
    <row r="352" spans="1:8" ht="25.5" customHeight="1" outlineLevel="1">
      <c r="A352" s="21" t="s">
        <v>628</v>
      </c>
      <c r="B352" s="25" t="s">
        <v>1119</v>
      </c>
      <c r="C352" s="23">
        <v>37.12</v>
      </c>
      <c r="D352" s="23">
        <v>38.31</v>
      </c>
      <c r="E352" s="24">
        <f t="shared" si="12"/>
        <v>3.205818965517267</v>
      </c>
      <c r="F352" s="23">
        <v>22.86</v>
      </c>
      <c r="G352" s="23">
        <v>23.48</v>
      </c>
      <c r="H352" s="24">
        <f>G352/F352*100-100</f>
        <v>2.712160979877524</v>
      </c>
    </row>
    <row r="353" spans="1:8" s="34" customFormat="1" ht="25.5" customHeight="1" outlineLevel="1">
      <c r="A353" s="29" t="s">
        <v>629</v>
      </c>
      <c r="B353" s="30" t="s">
        <v>630</v>
      </c>
      <c r="C353" s="32"/>
      <c r="D353" s="32"/>
      <c r="E353" s="33"/>
      <c r="F353" s="19"/>
      <c r="G353" s="19"/>
      <c r="H353" s="12"/>
    </row>
    <row r="354" spans="1:8" ht="25.5" customHeight="1" outlineLevel="1">
      <c r="A354" s="21" t="s">
        <v>631</v>
      </c>
      <c r="B354" s="25" t="s">
        <v>606</v>
      </c>
      <c r="C354" s="23">
        <v>37.83</v>
      </c>
      <c r="D354" s="23">
        <v>38.94</v>
      </c>
      <c r="E354" s="24">
        <f t="shared" si="12"/>
        <v>2.9341792228390062</v>
      </c>
      <c r="F354" s="23"/>
      <c r="G354" s="23"/>
      <c r="H354" s="24"/>
    </row>
    <row r="355" spans="1:8" s="34" customFormat="1" ht="25.5" customHeight="1" outlineLevel="1">
      <c r="A355" s="29" t="s">
        <v>632</v>
      </c>
      <c r="B355" s="30" t="s">
        <v>633</v>
      </c>
      <c r="C355" s="32"/>
      <c r="D355" s="32"/>
      <c r="E355" s="33"/>
      <c r="F355" s="32"/>
      <c r="G355" s="32"/>
      <c r="H355" s="33"/>
    </row>
    <row r="356" spans="1:8" ht="25.5" customHeight="1" outlineLevel="1">
      <c r="A356" s="21" t="s">
        <v>634</v>
      </c>
      <c r="B356" s="25" t="s">
        <v>1119</v>
      </c>
      <c r="C356" s="23">
        <v>35.89</v>
      </c>
      <c r="D356" s="23">
        <v>36.57</v>
      </c>
      <c r="E356" s="24">
        <f t="shared" si="12"/>
        <v>1.894678183337973</v>
      </c>
      <c r="F356" s="23">
        <v>24.15</v>
      </c>
      <c r="G356" s="23">
        <v>24.9</v>
      </c>
      <c r="H356" s="24">
        <f aca="true" t="shared" si="13" ref="H356:H361">G356/F356*100-100</f>
        <v>3.1055900621118013</v>
      </c>
    </row>
    <row r="357" spans="1:8" s="34" customFormat="1" ht="25.5" customHeight="1" outlineLevel="1">
      <c r="A357" s="29" t="s">
        <v>635</v>
      </c>
      <c r="B357" s="30" t="s">
        <v>636</v>
      </c>
      <c r="C357" s="32"/>
      <c r="D357" s="32"/>
      <c r="E357" s="33"/>
      <c r="F357" s="32"/>
      <c r="G357" s="32"/>
      <c r="H357" s="33"/>
    </row>
    <row r="358" spans="1:8" ht="25.5" customHeight="1" outlineLevel="1">
      <c r="A358" s="21" t="s">
        <v>637</v>
      </c>
      <c r="B358" s="25" t="s">
        <v>638</v>
      </c>
      <c r="C358" s="23">
        <v>37.27</v>
      </c>
      <c r="D358" s="23">
        <v>38.5</v>
      </c>
      <c r="E358" s="24">
        <f t="shared" si="12"/>
        <v>3.300241481083958</v>
      </c>
      <c r="F358" s="23">
        <v>24.95</v>
      </c>
      <c r="G358" s="23">
        <v>26.89</v>
      </c>
      <c r="H358" s="24">
        <f t="shared" si="13"/>
        <v>7.775551102204403</v>
      </c>
    </row>
    <row r="359" spans="1:8" s="20" customFormat="1" ht="25.5" customHeight="1">
      <c r="A359" s="17">
        <v>31</v>
      </c>
      <c r="B359" s="18" t="s">
        <v>639</v>
      </c>
      <c r="C359" s="19"/>
      <c r="D359" s="19"/>
      <c r="E359" s="12"/>
      <c r="F359" s="19"/>
      <c r="G359" s="19"/>
      <c r="H359" s="12"/>
    </row>
    <row r="360" spans="1:8" s="34" customFormat="1" ht="25.5" customHeight="1" outlineLevel="1">
      <c r="A360" s="29" t="s">
        <v>640</v>
      </c>
      <c r="B360" s="30" t="s">
        <v>641</v>
      </c>
      <c r="C360" s="32"/>
      <c r="D360" s="32"/>
      <c r="E360" s="33"/>
      <c r="F360" s="32"/>
      <c r="G360" s="32"/>
      <c r="H360" s="33"/>
    </row>
    <row r="361" spans="1:8" ht="25.5" customHeight="1" outlineLevel="1">
      <c r="A361" s="21" t="s">
        <v>642</v>
      </c>
      <c r="B361" s="25" t="s">
        <v>643</v>
      </c>
      <c r="C361" s="23">
        <v>25.5</v>
      </c>
      <c r="D361" s="23">
        <v>26.12</v>
      </c>
      <c r="E361" s="24">
        <f t="shared" si="12"/>
        <v>2.4313725490196134</v>
      </c>
      <c r="F361" s="23">
        <v>9.81</v>
      </c>
      <c r="G361" s="23">
        <v>10.1</v>
      </c>
      <c r="H361" s="24">
        <f t="shared" si="13"/>
        <v>2.956167176350661</v>
      </c>
    </row>
    <row r="362" spans="1:8" s="34" customFormat="1" ht="25.5" customHeight="1" outlineLevel="1">
      <c r="A362" s="29" t="s">
        <v>644</v>
      </c>
      <c r="B362" s="30" t="s">
        <v>645</v>
      </c>
      <c r="C362" s="32"/>
      <c r="D362" s="32"/>
      <c r="E362" s="33"/>
      <c r="F362" s="32"/>
      <c r="G362" s="32"/>
      <c r="H362" s="33"/>
    </row>
    <row r="363" spans="1:8" ht="25.5" customHeight="1" outlineLevel="1">
      <c r="A363" s="21" t="s">
        <v>646</v>
      </c>
      <c r="B363" s="25" t="s">
        <v>643</v>
      </c>
      <c r="C363" s="23">
        <v>28.75</v>
      </c>
      <c r="D363" s="23">
        <v>29.32</v>
      </c>
      <c r="E363" s="24">
        <f t="shared" si="12"/>
        <v>1.9826086956521607</v>
      </c>
      <c r="F363" s="23">
        <v>13.38</v>
      </c>
      <c r="G363" s="23">
        <v>13.84</v>
      </c>
      <c r="H363" s="24">
        <f>G363/F363*100-100</f>
        <v>3.437967115097166</v>
      </c>
    </row>
    <row r="364" spans="1:8" ht="25.5" customHeight="1" outlineLevel="1">
      <c r="A364" s="21" t="s">
        <v>647</v>
      </c>
      <c r="B364" s="25" t="s">
        <v>648</v>
      </c>
      <c r="C364" s="23">
        <v>11.83</v>
      </c>
      <c r="D364" s="23">
        <v>12.11</v>
      </c>
      <c r="E364" s="24">
        <f t="shared" si="12"/>
        <v>2.366863905325431</v>
      </c>
      <c r="F364" s="23">
        <v>10.97</v>
      </c>
      <c r="G364" s="23">
        <v>11.37</v>
      </c>
      <c r="H364" s="24">
        <f>G364/F364*100-100</f>
        <v>3.646308113035545</v>
      </c>
    </row>
    <row r="365" spans="1:8" ht="75" outlineLevel="1">
      <c r="A365" s="21" t="s">
        <v>649</v>
      </c>
      <c r="B365" s="25" t="s">
        <v>23</v>
      </c>
      <c r="C365" s="23">
        <v>40.24</v>
      </c>
      <c r="D365" s="23">
        <v>44.53</v>
      </c>
      <c r="E365" s="24">
        <f t="shared" si="12"/>
        <v>10.661033797216703</v>
      </c>
      <c r="F365" s="23"/>
      <c r="G365" s="23"/>
      <c r="H365" s="24"/>
    </row>
    <row r="366" spans="1:8" s="34" customFormat="1" ht="25.5" customHeight="1" outlineLevel="1">
      <c r="A366" s="29" t="s">
        <v>650</v>
      </c>
      <c r="B366" s="30" t="s">
        <v>651</v>
      </c>
      <c r="C366" s="32"/>
      <c r="D366" s="32"/>
      <c r="E366" s="33"/>
      <c r="F366" s="19"/>
      <c r="G366" s="19"/>
      <c r="H366" s="12"/>
    </row>
    <row r="367" spans="1:8" s="34" customFormat="1" ht="25.5" customHeight="1" outlineLevel="1">
      <c r="A367" s="29" t="s">
        <v>652</v>
      </c>
      <c r="B367" s="30" t="s">
        <v>653</v>
      </c>
      <c r="C367" s="32"/>
      <c r="D367" s="32"/>
      <c r="E367" s="33"/>
      <c r="F367" s="32"/>
      <c r="G367" s="32"/>
      <c r="H367" s="33"/>
    </row>
    <row r="368" spans="1:8" ht="25.5" customHeight="1" outlineLevel="1">
      <c r="A368" s="21" t="s">
        <v>654</v>
      </c>
      <c r="B368" s="25" t="s">
        <v>1120</v>
      </c>
      <c r="C368" s="23">
        <v>29.77</v>
      </c>
      <c r="D368" s="23">
        <v>31.29</v>
      </c>
      <c r="E368" s="24">
        <f t="shared" si="12"/>
        <v>5.10581121934834</v>
      </c>
      <c r="F368" s="23"/>
      <c r="G368" s="23"/>
      <c r="H368" s="24"/>
    </row>
    <row r="369" spans="1:8" ht="30" outlineLevel="1">
      <c r="A369" s="21" t="s">
        <v>655</v>
      </c>
      <c r="B369" s="25" t="s">
        <v>1121</v>
      </c>
      <c r="C369" s="23">
        <v>16.42</v>
      </c>
      <c r="D369" s="23">
        <v>16.87</v>
      </c>
      <c r="E369" s="24">
        <f t="shared" si="12"/>
        <v>2.7405602923264354</v>
      </c>
      <c r="F369" s="23"/>
      <c r="G369" s="23"/>
      <c r="H369" s="24"/>
    </row>
    <row r="370" spans="1:8" s="34" customFormat="1" ht="25.5" customHeight="1" outlineLevel="1">
      <c r="A370" s="29" t="s">
        <v>656</v>
      </c>
      <c r="B370" s="30" t="s">
        <v>657</v>
      </c>
      <c r="C370" s="32"/>
      <c r="D370" s="32"/>
      <c r="E370" s="33"/>
      <c r="F370" s="19"/>
      <c r="G370" s="19"/>
      <c r="H370" s="12"/>
    </row>
    <row r="371" spans="1:8" ht="25.5" customHeight="1" outlineLevel="1">
      <c r="A371" s="21" t="s">
        <v>658</v>
      </c>
      <c r="B371" s="25" t="s">
        <v>659</v>
      </c>
      <c r="C371" s="23">
        <v>18.55</v>
      </c>
      <c r="D371" s="23">
        <v>19.16</v>
      </c>
      <c r="E371" s="24">
        <f>D371/C371*100-100</f>
        <v>3.28840970350403</v>
      </c>
      <c r="F371" s="23"/>
      <c r="G371" s="23"/>
      <c r="H371" s="24"/>
    </row>
    <row r="372" spans="1:8" s="34" customFormat="1" ht="25.5" customHeight="1" outlineLevel="1">
      <c r="A372" s="29" t="s">
        <v>660</v>
      </c>
      <c r="B372" s="30" t="s">
        <v>661</v>
      </c>
      <c r="C372" s="32"/>
      <c r="D372" s="32"/>
      <c r="E372" s="33"/>
      <c r="F372" s="19"/>
      <c r="G372" s="19"/>
      <c r="H372" s="12"/>
    </row>
    <row r="373" spans="1:8" ht="25.5" customHeight="1" outlineLevel="1">
      <c r="A373" s="21" t="s">
        <v>662</v>
      </c>
      <c r="B373" s="25" t="s">
        <v>659</v>
      </c>
      <c r="C373" s="23">
        <v>17.66</v>
      </c>
      <c r="D373" s="23">
        <v>17.79</v>
      </c>
      <c r="E373" s="24">
        <f>D373/C373*100-100</f>
        <v>0.7361268403170982</v>
      </c>
      <c r="F373" s="23"/>
      <c r="G373" s="23"/>
      <c r="H373" s="24"/>
    </row>
    <row r="374" spans="1:8" s="34" customFormat="1" ht="25.5" customHeight="1" outlineLevel="1">
      <c r="A374" s="29" t="s">
        <v>663</v>
      </c>
      <c r="B374" s="30" t="s">
        <v>664</v>
      </c>
      <c r="C374" s="32"/>
      <c r="D374" s="32"/>
      <c r="E374" s="33"/>
      <c r="F374" s="19"/>
      <c r="G374" s="19"/>
      <c r="H374" s="12"/>
    </row>
    <row r="375" spans="1:8" s="34" customFormat="1" ht="25.5" customHeight="1" outlineLevel="1">
      <c r="A375" s="29" t="s">
        <v>665</v>
      </c>
      <c r="B375" s="30" t="s">
        <v>666</v>
      </c>
      <c r="C375" s="32"/>
      <c r="D375" s="32"/>
      <c r="E375" s="33"/>
      <c r="F375" s="19"/>
      <c r="G375" s="19"/>
      <c r="H375" s="12"/>
    </row>
    <row r="376" spans="1:8" ht="25.5" customHeight="1" outlineLevel="1">
      <c r="A376" s="21" t="s">
        <v>667</v>
      </c>
      <c r="B376" s="25" t="s">
        <v>659</v>
      </c>
      <c r="C376" s="23">
        <v>24.87</v>
      </c>
      <c r="D376" s="23">
        <v>25.66</v>
      </c>
      <c r="E376" s="24">
        <f>D376/C376*100-100</f>
        <v>3.1765178930438225</v>
      </c>
      <c r="F376" s="23"/>
      <c r="G376" s="23"/>
      <c r="H376" s="24"/>
    </row>
    <row r="377" spans="1:8" s="20" customFormat="1" ht="25.5" customHeight="1">
      <c r="A377" s="17">
        <v>32</v>
      </c>
      <c r="B377" s="18" t="s">
        <v>668</v>
      </c>
      <c r="C377" s="19"/>
      <c r="D377" s="19"/>
      <c r="E377" s="12"/>
      <c r="F377" s="19"/>
      <c r="G377" s="19"/>
      <c r="H377" s="12"/>
    </row>
    <row r="378" spans="1:8" s="34" customFormat="1" ht="25.5" customHeight="1" outlineLevel="1">
      <c r="A378" s="29" t="s">
        <v>669</v>
      </c>
      <c r="B378" s="30" t="s">
        <v>670</v>
      </c>
      <c r="C378" s="32"/>
      <c r="D378" s="32"/>
      <c r="E378" s="33"/>
      <c r="F378" s="19"/>
      <c r="G378" s="19"/>
      <c r="H378" s="12"/>
    </row>
    <row r="379" spans="1:8" s="34" customFormat="1" ht="25.5" customHeight="1" outlineLevel="1">
      <c r="A379" s="21" t="s">
        <v>671</v>
      </c>
      <c r="B379" s="13" t="s">
        <v>672</v>
      </c>
      <c r="C379" s="23">
        <v>33.91</v>
      </c>
      <c r="D379" s="23">
        <v>35.84</v>
      </c>
      <c r="E379" s="24">
        <f>D379/C379*100-100</f>
        <v>5.691536419935133</v>
      </c>
      <c r="F379" s="23"/>
      <c r="G379" s="23"/>
      <c r="H379" s="12"/>
    </row>
    <row r="380" spans="1:8" s="34" customFormat="1" ht="25.5" customHeight="1" outlineLevel="1">
      <c r="A380" s="29" t="s">
        <v>673</v>
      </c>
      <c r="B380" s="30" t="s">
        <v>674</v>
      </c>
      <c r="C380" s="32"/>
      <c r="D380" s="32"/>
      <c r="E380" s="33"/>
      <c r="F380" s="32"/>
      <c r="G380" s="32"/>
      <c r="H380" s="33"/>
    </row>
    <row r="381" spans="1:8" ht="25.5" customHeight="1" outlineLevel="1">
      <c r="A381" s="21" t="s">
        <v>675</v>
      </c>
      <c r="B381" s="25" t="s">
        <v>676</v>
      </c>
      <c r="C381" s="23">
        <v>32.26</v>
      </c>
      <c r="D381" s="23">
        <v>33.09</v>
      </c>
      <c r="E381" s="24">
        <f>D381/C381*100-100</f>
        <v>2.572845629262261</v>
      </c>
      <c r="F381" s="23">
        <v>32.2</v>
      </c>
      <c r="G381" s="23">
        <v>32.97</v>
      </c>
      <c r="H381" s="24">
        <f>G381/F381*100-100</f>
        <v>2.391304347826079</v>
      </c>
    </row>
    <row r="382" spans="1:8" s="34" customFormat="1" ht="25.5" customHeight="1" outlineLevel="1">
      <c r="A382" s="29" t="s">
        <v>677</v>
      </c>
      <c r="B382" s="30" t="s">
        <v>678</v>
      </c>
      <c r="C382" s="32"/>
      <c r="D382" s="32"/>
      <c r="E382" s="33"/>
      <c r="F382" s="32"/>
      <c r="G382" s="32"/>
      <c r="H382" s="33"/>
    </row>
    <row r="383" spans="1:8" ht="25.5" customHeight="1" outlineLevel="1">
      <c r="A383" s="21" t="s">
        <v>675</v>
      </c>
      <c r="B383" s="25" t="s">
        <v>679</v>
      </c>
      <c r="C383" s="23">
        <v>24.86</v>
      </c>
      <c r="D383" s="23">
        <v>25.56</v>
      </c>
      <c r="E383" s="24">
        <f>D383/C383*100-100</f>
        <v>2.8157683024939644</v>
      </c>
      <c r="F383" s="23">
        <v>17.7</v>
      </c>
      <c r="G383" s="23">
        <v>18</v>
      </c>
      <c r="H383" s="24">
        <f>G383/F383*100-100</f>
        <v>1.6949152542372872</v>
      </c>
    </row>
    <row r="384" spans="1:8" s="34" customFormat="1" ht="25.5" customHeight="1" outlineLevel="1">
      <c r="A384" s="29" t="s">
        <v>680</v>
      </c>
      <c r="B384" s="30" t="s">
        <v>681</v>
      </c>
      <c r="C384" s="32"/>
      <c r="D384" s="32"/>
      <c r="E384" s="33"/>
      <c r="F384" s="19"/>
      <c r="G384" s="19"/>
      <c r="H384" s="12"/>
    </row>
    <row r="385" spans="1:8" ht="25.5" customHeight="1" outlineLevel="1">
      <c r="A385" s="21" t="s">
        <v>675</v>
      </c>
      <c r="B385" s="25" t="s">
        <v>679</v>
      </c>
      <c r="C385" s="23">
        <v>28.43</v>
      </c>
      <c r="D385" s="23">
        <v>29.7</v>
      </c>
      <c r="E385" s="24">
        <f>D385/C385*100-100</f>
        <v>4.467112205416797</v>
      </c>
      <c r="F385" s="23"/>
      <c r="G385" s="23"/>
      <c r="H385" s="24"/>
    </row>
    <row r="386" spans="1:8" s="34" customFormat="1" ht="25.5" customHeight="1" outlineLevel="1">
      <c r="A386" s="29" t="s">
        <v>682</v>
      </c>
      <c r="B386" s="30" t="s">
        <v>683</v>
      </c>
      <c r="C386" s="32"/>
      <c r="D386" s="32"/>
      <c r="E386" s="33"/>
      <c r="F386" s="19"/>
      <c r="G386" s="19"/>
      <c r="H386" s="12"/>
    </row>
    <row r="387" spans="1:8" ht="25.5" customHeight="1" outlineLevel="1">
      <c r="A387" s="21" t="s">
        <v>675</v>
      </c>
      <c r="B387" s="25" t="s">
        <v>679</v>
      </c>
      <c r="C387" s="23">
        <v>22.63</v>
      </c>
      <c r="D387" s="23">
        <v>23.09</v>
      </c>
      <c r="E387" s="24">
        <f>D387/C387*100-100</f>
        <v>2.032699955810884</v>
      </c>
      <c r="F387" s="23"/>
      <c r="G387" s="23"/>
      <c r="H387" s="24"/>
    </row>
    <row r="388" spans="1:8" s="20" customFormat="1" ht="25.5" customHeight="1">
      <c r="A388" s="17">
        <v>33</v>
      </c>
      <c r="B388" s="18" t="s">
        <v>684</v>
      </c>
      <c r="C388" s="19"/>
      <c r="D388" s="19"/>
      <c r="E388" s="12"/>
      <c r="F388" s="19"/>
      <c r="G388" s="19"/>
      <c r="H388" s="12"/>
    </row>
    <row r="389" spans="1:8" s="34" customFormat="1" ht="25.5" customHeight="1" outlineLevel="1">
      <c r="A389" s="29" t="s">
        <v>685</v>
      </c>
      <c r="B389" s="30" t="s">
        <v>686</v>
      </c>
      <c r="C389" s="32"/>
      <c r="D389" s="32"/>
      <c r="E389" s="33"/>
      <c r="F389" s="19"/>
      <c r="G389" s="19"/>
      <c r="H389" s="12"/>
    </row>
    <row r="390" spans="1:8" ht="25.5" customHeight="1" outlineLevel="1">
      <c r="A390" s="21" t="s">
        <v>687</v>
      </c>
      <c r="B390" s="26" t="s">
        <v>688</v>
      </c>
      <c r="C390" s="23">
        <v>32.13</v>
      </c>
      <c r="D390" s="23">
        <v>32.52</v>
      </c>
      <c r="E390" s="24">
        <f>D390/C390*100-100</f>
        <v>1.21381886087768</v>
      </c>
      <c r="F390" s="23"/>
      <c r="G390" s="23"/>
      <c r="H390" s="24"/>
    </row>
    <row r="391" spans="1:8" s="34" customFormat="1" ht="25.5" customHeight="1" outlineLevel="1">
      <c r="A391" s="29" t="s">
        <v>689</v>
      </c>
      <c r="B391" s="30" t="s">
        <v>690</v>
      </c>
      <c r="C391" s="32"/>
      <c r="D391" s="32"/>
      <c r="E391" s="33"/>
      <c r="F391" s="19"/>
      <c r="G391" s="19"/>
      <c r="H391" s="12"/>
    </row>
    <row r="392" spans="1:8" s="34" customFormat="1" ht="25.5" customHeight="1" outlineLevel="1">
      <c r="A392" s="29" t="s">
        <v>691</v>
      </c>
      <c r="B392" s="30" t="s">
        <v>692</v>
      </c>
      <c r="C392" s="32"/>
      <c r="D392" s="32"/>
      <c r="E392" s="33"/>
      <c r="F392" s="19"/>
      <c r="G392" s="19"/>
      <c r="H392" s="12"/>
    </row>
    <row r="393" spans="1:8" ht="25.5" customHeight="1" outlineLevel="1">
      <c r="A393" s="21" t="s">
        <v>693</v>
      </c>
      <c r="B393" s="13" t="s">
        <v>694</v>
      </c>
      <c r="C393" s="23">
        <v>20.59</v>
      </c>
      <c r="D393" s="23">
        <v>20.99</v>
      </c>
      <c r="E393" s="24">
        <f>D393/C393*100-100</f>
        <v>1.9426906265177308</v>
      </c>
      <c r="F393" s="23"/>
      <c r="G393" s="23"/>
      <c r="H393" s="24"/>
    </row>
    <row r="394" spans="1:8" s="34" customFormat="1" ht="25.5" customHeight="1" outlineLevel="1">
      <c r="A394" s="29" t="s">
        <v>695</v>
      </c>
      <c r="B394" s="30" t="s">
        <v>696</v>
      </c>
      <c r="C394" s="32"/>
      <c r="D394" s="32"/>
      <c r="E394" s="33"/>
      <c r="F394" s="19"/>
      <c r="G394" s="19"/>
      <c r="H394" s="12"/>
    </row>
    <row r="395" spans="1:8" s="34" customFormat="1" ht="25.5" customHeight="1" outlineLevel="1">
      <c r="A395" s="29" t="s">
        <v>697</v>
      </c>
      <c r="B395" s="30" t="s">
        <v>698</v>
      </c>
      <c r="C395" s="32"/>
      <c r="D395" s="32"/>
      <c r="E395" s="33"/>
      <c r="F395" s="19"/>
      <c r="G395" s="19"/>
      <c r="H395" s="12"/>
    </row>
    <row r="396" spans="1:8" ht="25.5" customHeight="1" outlineLevel="1">
      <c r="A396" s="21" t="s">
        <v>699</v>
      </c>
      <c r="B396" s="13" t="s">
        <v>700</v>
      </c>
      <c r="C396" s="23">
        <v>20.86</v>
      </c>
      <c r="D396" s="23">
        <v>21.29</v>
      </c>
      <c r="E396" s="24">
        <f>D396/C396*100-100</f>
        <v>2.061361457334627</v>
      </c>
      <c r="F396" s="23"/>
      <c r="G396" s="23"/>
      <c r="H396" s="24"/>
    </row>
    <row r="397" spans="1:8" s="34" customFormat="1" ht="25.5" customHeight="1" outlineLevel="1">
      <c r="A397" s="29" t="s">
        <v>701</v>
      </c>
      <c r="B397" s="30" t="s">
        <v>702</v>
      </c>
      <c r="C397" s="32"/>
      <c r="D397" s="32"/>
      <c r="E397" s="33"/>
      <c r="F397" s="19"/>
      <c r="G397" s="19"/>
      <c r="H397" s="12"/>
    </row>
    <row r="398" spans="1:8" ht="25.5" customHeight="1" outlineLevel="1">
      <c r="A398" s="21" t="s">
        <v>703</v>
      </c>
      <c r="B398" s="13" t="s">
        <v>704</v>
      </c>
      <c r="C398" s="23">
        <v>18.23</v>
      </c>
      <c r="D398" s="23">
        <v>18.62</v>
      </c>
      <c r="E398" s="24">
        <f>D398/C398*100-100</f>
        <v>2.139330773450368</v>
      </c>
      <c r="F398" s="23"/>
      <c r="G398" s="23"/>
      <c r="H398" s="24"/>
    </row>
    <row r="399" spans="1:8" s="34" customFormat="1" ht="25.5" customHeight="1" outlineLevel="1">
      <c r="A399" s="29" t="s">
        <v>705</v>
      </c>
      <c r="B399" s="30" t="s">
        <v>706</v>
      </c>
      <c r="C399" s="32"/>
      <c r="D399" s="32"/>
      <c r="E399" s="33"/>
      <c r="F399" s="19"/>
      <c r="G399" s="19"/>
      <c r="H399" s="12"/>
    </row>
    <row r="400" spans="1:8" ht="25.5" customHeight="1" outlineLevel="1">
      <c r="A400" s="21" t="s">
        <v>707</v>
      </c>
      <c r="B400" s="26" t="s">
        <v>708</v>
      </c>
      <c r="C400" s="23">
        <v>18.45</v>
      </c>
      <c r="D400" s="23">
        <v>19.14</v>
      </c>
      <c r="E400" s="24">
        <f>D400/C400*100-100</f>
        <v>3.739837398374007</v>
      </c>
      <c r="F400" s="23"/>
      <c r="G400" s="23"/>
      <c r="H400" s="24"/>
    </row>
    <row r="401" spans="1:8" s="34" customFormat="1" ht="25.5" customHeight="1" outlineLevel="1">
      <c r="A401" s="29" t="s">
        <v>709</v>
      </c>
      <c r="B401" s="30" t="s">
        <v>710</v>
      </c>
      <c r="C401" s="32"/>
      <c r="D401" s="32"/>
      <c r="E401" s="33"/>
      <c r="F401" s="19"/>
      <c r="G401" s="19"/>
      <c r="H401" s="12"/>
    </row>
    <row r="402" spans="1:8" s="34" customFormat="1" ht="25.5" customHeight="1" outlineLevel="1">
      <c r="A402" s="29" t="s">
        <v>711</v>
      </c>
      <c r="B402" s="30" t="s">
        <v>712</v>
      </c>
      <c r="C402" s="32"/>
      <c r="D402" s="32"/>
      <c r="E402" s="33"/>
      <c r="F402" s="32"/>
      <c r="G402" s="32"/>
      <c r="H402" s="33"/>
    </row>
    <row r="403" spans="1:8" ht="45" outlineLevel="1">
      <c r="A403" s="21" t="s">
        <v>713</v>
      </c>
      <c r="B403" s="13" t="s">
        <v>714</v>
      </c>
      <c r="C403" s="23">
        <v>24.22</v>
      </c>
      <c r="D403" s="23">
        <v>25.12</v>
      </c>
      <c r="E403" s="24">
        <f>D403/C403*100-100</f>
        <v>3.715937241948808</v>
      </c>
      <c r="F403" s="23">
        <v>19.17</v>
      </c>
      <c r="G403" s="23">
        <v>19.78</v>
      </c>
      <c r="H403" s="24">
        <f aca="true" t="shared" si="14" ref="H403:H408">G403/F403*100-100</f>
        <v>3.1820552947313416</v>
      </c>
    </row>
    <row r="404" spans="1:8" s="34" customFormat="1" ht="25.5" customHeight="1" outlineLevel="1">
      <c r="A404" s="29" t="s">
        <v>715</v>
      </c>
      <c r="B404" s="30" t="s">
        <v>716</v>
      </c>
      <c r="C404" s="32"/>
      <c r="D404" s="32"/>
      <c r="E404" s="33"/>
      <c r="F404" s="32"/>
      <c r="G404" s="32"/>
      <c r="H404" s="33"/>
    </row>
    <row r="405" spans="1:8" ht="25.5" customHeight="1" outlineLevel="1">
      <c r="A405" s="21" t="s">
        <v>717</v>
      </c>
      <c r="B405" s="26" t="s">
        <v>718</v>
      </c>
      <c r="C405" s="23">
        <v>29.07</v>
      </c>
      <c r="D405" s="23">
        <v>29.67</v>
      </c>
      <c r="E405" s="24">
        <f>D405/C405*100-100</f>
        <v>2.0639834881321093</v>
      </c>
      <c r="F405" s="23">
        <v>14.33</v>
      </c>
      <c r="G405" s="23">
        <v>14.62</v>
      </c>
      <c r="H405" s="24">
        <f t="shared" si="14"/>
        <v>2.0237264480111605</v>
      </c>
    </row>
    <row r="406" spans="1:8" s="20" customFormat="1" ht="25.5" customHeight="1">
      <c r="A406" s="17">
        <v>34</v>
      </c>
      <c r="B406" s="18" t="s">
        <v>719</v>
      </c>
      <c r="C406" s="19"/>
      <c r="D406" s="19"/>
      <c r="E406" s="12"/>
      <c r="F406" s="19"/>
      <c r="G406" s="19"/>
      <c r="H406" s="12"/>
    </row>
    <row r="407" spans="1:8" s="34" customFormat="1" ht="25.5" customHeight="1" outlineLevel="1">
      <c r="A407" s="29" t="s">
        <v>720</v>
      </c>
      <c r="B407" s="30" t="s">
        <v>721</v>
      </c>
      <c r="C407" s="32"/>
      <c r="D407" s="32"/>
      <c r="E407" s="33"/>
      <c r="F407" s="32"/>
      <c r="G407" s="32"/>
      <c r="H407" s="33"/>
    </row>
    <row r="408" spans="1:8" s="34" customFormat="1" ht="25.5" customHeight="1" outlineLevel="1">
      <c r="A408" s="21" t="s">
        <v>722</v>
      </c>
      <c r="B408" s="13" t="s">
        <v>723</v>
      </c>
      <c r="C408" s="23">
        <v>38.59</v>
      </c>
      <c r="D408" s="23">
        <v>47.88</v>
      </c>
      <c r="E408" s="24">
        <f>D408/C408*100-100</f>
        <v>24.073594195387386</v>
      </c>
      <c r="F408" s="23">
        <v>45.52</v>
      </c>
      <c r="G408" s="23">
        <v>52.06</v>
      </c>
      <c r="H408" s="24">
        <f t="shared" si="14"/>
        <v>14.36731107205624</v>
      </c>
    </row>
    <row r="409" spans="1:8" s="34" customFormat="1" ht="25.5" customHeight="1" outlineLevel="1">
      <c r="A409" s="29" t="s">
        <v>724</v>
      </c>
      <c r="B409" s="30" t="s">
        <v>725</v>
      </c>
      <c r="C409" s="32"/>
      <c r="D409" s="32"/>
      <c r="E409" s="33"/>
      <c r="F409" s="19"/>
      <c r="G409" s="19"/>
      <c r="H409" s="12"/>
    </row>
    <row r="410" spans="1:8" s="34" customFormat="1" ht="25.5" customHeight="1" outlineLevel="1">
      <c r="A410" s="21" t="s">
        <v>726</v>
      </c>
      <c r="B410" s="13" t="s">
        <v>727</v>
      </c>
      <c r="C410" s="23">
        <v>28.3</v>
      </c>
      <c r="D410" s="23">
        <v>30.13</v>
      </c>
      <c r="E410" s="24">
        <f>D410/C410*100-100</f>
        <v>6.4664310954063495</v>
      </c>
      <c r="F410" s="23"/>
      <c r="G410" s="23"/>
      <c r="H410" s="24"/>
    </row>
    <row r="411" spans="1:8" s="34" customFormat="1" ht="25.5" customHeight="1" outlineLevel="1">
      <c r="A411" s="29" t="s">
        <v>728</v>
      </c>
      <c r="B411" s="30" t="s">
        <v>729</v>
      </c>
      <c r="C411" s="19"/>
      <c r="D411" s="19"/>
      <c r="E411" s="12"/>
      <c r="F411" s="19"/>
      <c r="G411" s="19"/>
      <c r="H411" s="12"/>
    </row>
    <row r="412" spans="1:8" s="34" customFormat="1" ht="25.5" customHeight="1" outlineLevel="1">
      <c r="A412" s="29" t="s">
        <v>730</v>
      </c>
      <c r="B412" s="30" t="s">
        <v>731</v>
      </c>
      <c r="C412" s="32"/>
      <c r="D412" s="32"/>
      <c r="E412" s="33"/>
      <c r="F412" s="19"/>
      <c r="G412" s="19"/>
      <c r="H412" s="12"/>
    </row>
    <row r="413" spans="1:8" s="34" customFormat="1" ht="25.5" customHeight="1" outlineLevel="1">
      <c r="A413" s="21" t="s">
        <v>732</v>
      </c>
      <c r="B413" s="13" t="s">
        <v>733</v>
      </c>
      <c r="C413" s="23">
        <v>28.7</v>
      </c>
      <c r="D413" s="23">
        <v>30.47</v>
      </c>
      <c r="E413" s="24">
        <f>D413/C413*100-100</f>
        <v>6.167247386759584</v>
      </c>
      <c r="F413" s="23"/>
      <c r="G413" s="23"/>
      <c r="H413" s="24"/>
    </row>
    <row r="414" spans="1:8" s="34" customFormat="1" ht="25.5" customHeight="1" outlineLevel="1">
      <c r="A414" s="29" t="s">
        <v>734</v>
      </c>
      <c r="B414" s="30" t="s">
        <v>735</v>
      </c>
      <c r="C414" s="32"/>
      <c r="D414" s="32"/>
      <c r="E414" s="33"/>
      <c r="F414" s="19"/>
      <c r="G414" s="19"/>
      <c r="H414" s="12"/>
    </row>
    <row r="415" spans="1:8" s="34" customFormat="1" ht="25.5" customHeight="1" outlineLevel="1">
      <c r="A415" s="21" t="s">
        <v>736</v>
      </c>
      <c r="B415" s="13" t="s">
        <v>737</v>
      </c>
      <c r="C415" s="23">
        <v>29.16</v>
      </c>
      <c r="D415" s="23">
        <v>30.33</v>
      </c>
      <c r="E415" s="24">
        <f>D415/C415*100-100</f>
        <v>4.012345679012341</v>
      </c>
      <c r="F415" s="23"/>
      <c r="G415" s="23"/>
      <c r="H415" s="24"/>
    </row>
    <row r="416" spans="1:8" s="20" customFormat="1" ht="25.5" customHeight="1">
      <c r="A416" s="17">
        <v>35</v>
      </c>
      <c r="B416" s="18" t="s">
        <v>738</v>
      </c>
      <c r="C416" s="19"/>
      <c r="D416" s="19"/>
      <c r="E416" s="12"/>
      <c r="F416" s="19"/>
      <c r="G416" s="19"/>
      <c r="H416" s="12"/>
    </row>
    <row r="417" spans="1:8" s="34" customFormat="1" ht="25.5" customHeight="1" outlineLevel="1">
      <c r="A417" s="29" t="s">
        <v>739</v>
      </c>
      <c r="B417" s="30" t="s">
        <v>740</v>
      </c>
      <c r="C417" s="19"/>
      <c r="D417" s="19"/>
      <c r="E417" s="12"/>
      <c r="F417" s="19"/>
      <c r="G417" s="19"/>
      <c r="H417" s="12"/>
    </row>
    <row r="418" spans="1:8" s="34" customFormat="1" ht="25.5" customHeight="1" outlineLevel="1">
      <c r="A418" s="29" t="s">
        <v>741</v>
      </c>
      <c r="B418" s="30" t="s">
        <v>742</v>
      </c>
      <c r="C418" s="19"/>
      <c r="D418" s="19"/>
      <c r="E418" s="12"/>
      <c r="F418" s="19"/>
      <c r="G418" s="19"/>
      <c r="H418" s="12"/>
    </row>
    <row r="419" spans="1:8" s="34" customFormat="1" ht="25.5" customHeight="1" outlineLevel="1">
      <c r="A419" s="29" t="s">
        <v>743</v>
      </c>
      <c r="B419" s="30" t="s">
        <v>744</v>
      </c>
      <c r="C419" s="32"/>
      <c r="D419" s="32"/>
      <c r="E419" s="33"/>
      <c r="F419" s="19"/>
      <c r="G419" s="19"/>
      <c r="H419" s="12"/>
    </row>
    <row r="420" spans="1:8" ht="25.5" customHeight="1" outlineLevel="1">
      <c r="A420" s="21" t="s">
        <v>745</v>
      </c>
      <c r="B420" s="22" t="s">
        <v>746</v>
      </c>
      <c r="C420" s="23">
        <v>39.64</v>
      </c>
      <c r="D420" s="23">
        <v>40.23</v>
      </c>
      <c r="E420" s="24">
        <f>D420/C420*100-100</f>
        <v>1.4883955600403453</v>
      </c>
      <c r="F420" s="23"/>
      <c r="G420" s="23"/>
      <c r="H420" s="24"/>
    </row>
    <row r="421" spans="1:8" s="34" customFormat="1" ht="25.5" customHeight="1" outlineLevel="1">
      <c r="A421" s="29" t="s">
        <v>747</v>
      </c>
      <c r="B421" s="30" t="s">
        <v>748</v>
      </c>
      <c r="C421" s="32"/>
      <c r="D421" s="32"/>
      <c r="E421" s="33"/>
      <c r="F421" s="19"/>
      <c r="G421" s="19"/>
      <c r="H421" s="12"/>
    </row>
    <row r="422" spans="1:8" ht="25.5" customHeight="1" outlineLevel="1">
      <c r="A422" s="21" t="s">
        <v>749</v>
      </c>
      <c r="B422" s="25" t="s">
        <v>750</v>
      </c>
      <c r="C422" s="23">
        <v>40.09</v>
      </c>
      <c r="D422" s="23">
        <v>40.89</v>
      </c>
      <c r="E422" s="24">
        <f>D422/C422*100-100</f>
        <v>1.9955101022698756</v>
      </c>
      <c r="F422" s="23"/>
      <c r="G422" s="23"/>
      <c r="H422" s="24"/>
    </row>
    <row r="423" spans="1:8" s="34" customFormat="1" ht="25.5" customHeight="1" outlineLevel="1">
      <c r="A423" s="29" t="s">
        <v>751</v>
      </c>
      <c r="B423" s="30" t="s">
        <v>752</v>
      </c>
      <c r="C423" s="19"/>
      <c r="D423" s="19"/>
      <c r="E423" s="12"/>
      <c r="F423" s="19"/>
      <c r="G423" s="19"/>
      <c r="H423" s="12"/>
    </row>
    <row r="424" spans="1:8" s="34" customFormat="1" ht="25.5" customHeight="1" outlineLevel="1">
      <c r="A424" s="29" t="s">
        <v>753</v>
      </c>
      <c r="B424" s="30" t="s">
        <v>754</v>
      </c>
      <c r="C424" s="19"/>
      <c r="D424" s="19"/>
      <c r="E424" s="12"/>
      <c r="F424" s="19"/>
      <c r="G424" s="19"/>
      <c r="H424" s="12"/>
    </row>
    <row r="425" spans="1:8" s="34" customFormat="1" ht="25.5" customHeight="1" outlineLevel="1">
      <c r="A425" s="29" t="s">
        <v>755</v>
      </c>
      <c r="B425" s="30" t="s">
        <v>756</v>
      </c>
      <c r="C425" s="32"/>
      <c r="D425" s="32"/>
      <c r="E425" s="33"/>
      <c r="F425" s="19"/>
      <c r="G425" s="19"/>
      <c r="H425" s="12"/>
    </row>
    <row r="426" spans="1:8" s="34" customFormat="1" ht="25.5" customHeight="1" outlineLevel="1">
      <c r="A426" s="21" t="s">
        <v>757</v>
      </c>
      <c r="B426" s="25" t="s">
        <v>758</v>
      </c>
      <c r="C426" s="23">
        <v>66.68</v>
      </c>
      <c r="D426" s="23">
        <v>69.47</v>
      </c>
      <c r="E426" s="24">
        <f>D426/C426*100-100</f>
        <v>4.1841631673665205</v>
      </c>
      <c r="F426" s="23"/>
      <c r="G426" s="23"/>
      <c r="H426" s="12"/>
    </row>
    <row r="427" spans="1:8" s="34" customFormat="1" ht="25.5" customHeight="1" outlineLevel="1">
      <c r="A427" s="29" t="s">
        <v>759</v>
      </c>
      <c r="B427" s="30" t="s">
        <v>760</v>
      </c>
      <c r="C427" s="19"/>
      <c r="D427" s="19"/>
      <c r="E427" s="12"/>
      <c r="F427" s="19"/>
      <c r="G427" s="19"/>
      <c r="H427" s="12"/>
    </row>
    <row r="428" spans="1:8" s="34" customFormat="1" ht="25.5" customHeight="1" outlineLevel="1">
      <c r="A428" s="29" t="s">
        <v>761</v>
      </c>
      <c r="B428" s="30" t="s">
        <v>762</v>
      </c>
      <c r="C428" s="32"/>
      <c r="D428" s="32"/>
      <c r="E428" s="33"/>
      <c r="F428" s="19"/>
      <c r="G428" s="19"/>
      <c r="H428" s="12"/>
    </row>
    <row r="429" spans="1:8" s="34" customFormat="1" ht="25.5" customHeight="1" outlineLevel="1">
      <c r="A429" s="29" t="s">
        <v>763</v>
      </c>
      <c r="B429" s="30" t="s">
        <v>764</v>
      </c>
      <c r="C429" s="32"/>
      <c r="D429" s="32"/>
      <c r="E429" s="33"/>
      <c r="F429" s="32"/>
      <c r="G429" s="32"/>
      <c r="H429" s="33"/>
    </row>
    <row r="430" spans="1:8" ht="25.5" customHeight="1" outlineLevel="1">
      <c r="A430" s="21" t="s">
        <v>765</v>
      </c>
      <c r="B430" s="25" t="s">
        <v>1122</v>
      </c>
      <c r="C430" s="23">
        <v>66.35</v>
      </c>
      <c r="D430" s="23">
        <v>67.97</v>
      </c>
      <c r="E430" s="24">
        <f>D430/C430*100-100</f>
        <v>2.441597588545605</v>
      </c>
      <c r="F430" s="23">
        <v>43.49</v>
      </c>
      <c r="G430" s="23">
        <v>44.58</v>
      </c>
      <c r="H430" s="24">
        <f>G430/F430*100-100</f>
        <v>2.5063232927109595</v>
      </c>
    </row>
    <row r="431" spans="1:8" s="34" customFormat="1" ht="25.5" customHeight="1" outlineLevel="1">
      <c r="A431" s="29" t="s">
        <v>766</v>
      </c>
      <c r="B431" s="30" t="s">
        <v>767</v>
      </c>
      <c r="C431" s="32"/>
      <c r="D431" s="32"/>
      <c r="E431" s="33"/>
      <c r="F431" s="19"/>
      <c r="G431" s="19"/>
      <c r="H431" s="12"/>
    </row>
    <row r="432" spans="1:8" s="34" customFormat="1" ht="25.5" customHeight="1" outlineLevel="1">
      <c r="A432" s="29" t="s">
        <v>768</v>
      </c>
      <c r="B432" s="30" t="s">
        <v>769</v>
      </c>
      <c r="C432" s="19"/>
      <c r="D432" s="19"/>
      <c r="E432" s="12"/>
      <c r="F432" s="19"/>
      <c r="G432" s="19"/>
      <c r="H432" s="12"/>
    </row>
    <row r="433" spans="1:8" s="34" customFormat="1" ht="25.5" customHeight="1" outlineLevel="1">
      <c r="A433" s="29" t="s">
        <v>770</v>
      </c>
      <c r="B433" s="30" t="s">
        <v>771</v>
      </c>
      <c r="C433" s="19"/>
      <c r="D433" s="19"/>
      <c r="E433" s="12"/>
      <c r="F433" s="19"/>
      <c r="G433" s="19"/>
      <c r="H433" s="12"/>
    </row>
    <row r="434" spans="1:8" s="34" customFormat="1" ht="25.5" customHeight="1" outlineLevel="1">
      <c r="A434" s="29" t="s">
        <v>772</v>
      </c>
      <c r="B434" s="30" t="s">
        <v>773</v>
      </c>
      <c r="C434" s="32"/>
      <c r="D434" s="32"/>
      <c r="E434" s="33"/>
      <c r="F434" s="19"/>
      <c r="G434" s="19"/>
      <c r="H434" s="12"/>
    </row>
    <row r="435" spans="1:8" s="20" customFormat="1" ht="25.5" customHeight="1">
      <c r="A435" s="17">
        <v>36</v>
      </c>
      <c r="B435" s="18" t="s">
        <v>774</v>
      </c>
      <c r="C435" s="19"/>
      <c r="D435" s="19"/>
      <c r="E435" s="12"/>
      <c r="F435" s="19"/>
      <c r="G435" s="19"/>
      <c r="H435" s="12"/>
    </row>
    <row r="436" spans="1:8" s="34" customFormat="1" ht="25.5" customHeight="1" outlineLevel="1">
      <c r="A436" s="29" t="s">
        <v>775</v>
      </c>
      <c r="B436" s="30" t="s">
        <v>776</v>
      </c>
      <c r="C436" s="32"/>
      <c r="D436" s="32"/>
      <c r="E436" s="33"/>
      <c r="F436" s="19"/>
      <c r="G436" s="19"/>
      <c r="H436" s="12"/>
    </row>
    <row r="437" spans="1:8" ht="25.5" customHeight="1" outlineLevel="1">
      <c r="A437" s="21" t="s">
        <v>777</v>
      </c>
      <c r="B437" s="22" t="s">
        <v>778</v>
      </c>
      <c r="C437" s="23">
        <v>46.42</v>
      </c>
      <c r="D437" s="23">
        <v>46.6</v>
      </c>
      <c r="E437" s="24">
        <f aca="true" t="shared" si="15" ref="E437:E443">D437/C437*100-100</f>
        <v>0.3877638948728901</v>
      </c>
      <c r="F437" s="23"/>
      <c r="G437" s="23"/>
      <c r="H437" s="24"/>
    </row>
    <row r="438" spans="1:8" s="34" customFormat="1" ht="25.5" customHeight="1" outlineLevel="1">
      <c r="A438" s="29" t="s">
        <v>779</v>
      </c>
      <c r="B438" s="30" t="s">
        <v>780</v>
      </c>
      <c r="C438" s="32"/>
      <c r="D438" s="32"/>
      <c r="E438" s="33"/>
      <c r="F438" s="19"/>
      <c r="G438" s="19"/>
      <c r="H438" s="12"/>
    </row>
    <row r="439" spans="1:8" ht="25.5" customHeight="1" outlineLevel="1">
      <c r="A439" s="21" t="s">
        <v>781</v>
      </c>
      <c r="B439" s="22" t="s">
        <v>778</v>
      </c>
      <c r="C439" s="23">
        <v>46.42</v>
      </c>
      <c r="D439" s="23">
        <v>46.6</v>
      </c>
      <c r="E439" s="24">
        <f t="shared" si="15"/>
        <v>0.3877638948728901</v>
      </c>
      <c r="F439" s="23"/>
      <c r="G439" s="23"/>
      <c r="H439" s="24"/>
    </row>
    <row r="440" spans="1:8" s="34" customFormat="1" ht="25.5" customHeight="1" outlineLevel="1">
      <c r="A440" s="29" t="s">
        <v>782</v>
      </c>
      <c r="B440" s="30" t="s">
        <v>783</v>
      </c>
      <c r="C440" s="32"/>
      <c r="D440" s="32"/>
      <c r="E440" s="33"/>
      <c r="F440" s="19"/>
      <c r="G440" s="19"/>
      <c r="H440" s="12"/>
    </row>
    <row r="441" spans="1:8" ht="25.5" customHeight="1" outlineLevel="1">
      <c r="A441" s="21" t="s">
        <v>784</v>
      </c>
      <c r="B441" s="22" t="s">
        <v>778</v>
      </c>
      <c r="C441" s="23">
        <v>46.42</v>
      </c>
      <c r="D441" s="23">
        <v>46.6</v>
      </c>
      <c r="E441" s="24">
        <f t="shared" si="15"/>
        <v>0.3877638948728901</v>
      </c>
      <c r="F441" s="23"/>
      <c r="G441" s="23"/>
      <c r="H441" s="24"/>
    </row>
    <row r="442" spans="1:8" s="34" customFormat="1" ht="25.5" customHeight="1" outlineLevel="1">
      <c r="A442" s="29" t="s">
        <v>785</v>
      </c>
      <c r="B442" s="30" t="s">
        <v>786</v>
      </c>
      <c r="C442" s="32"/>
      <c r="D442" s="32"/>
      <c r="E442" s="33"/>
      <c r="F442" s="32"/>
      <c r="G442" s="32"/>
      <c r="H442" s="33"/>
    </row>
    <row r="443" spans="1:8" ht="25.5" customHeight="1" outlineLevel="1">
      <c r="A443" s="21" t="s">
        <v>787</v>
      </c>
      <c r="B443" s="22" t="s">
        <v>778</v>
      </c>
      <c r="C443" s="23">
        <v>46.42</v>
      </c>
      <c r="D443" s="23">
        <v>46.6</v>
      </c>
      <c r="E443" s="24">
        <f t="shared" si="15"/>
        <v>0.3877638948728901</v>
      </c>
      <c r="F443" s="23"/>
      <c r="G443" s="23"/>
      <c r="H443" s="24"/>
    </row>
    <row r="444" spans="1:8" ht="25.5" customHeight="1" outlineLevel="1">
      <c r="A444" s="21" t="s">
        <v>788</v>
      </c>
      <c r="B444" s="22" t="s">
        <v>789</v>
      </c>
      <c r="C444" s="23"/>
      <c r="D444" s="23"/>
      <c r="E444" s="24"/>
      <c r="F444" s="23">
        <v>49.34</v>
      </c>
      <c r="G444" s="23">
        <v>50.33</v>
      </c>
      <c r="H444" s="24">
        <f>G444/F444*100-100</f>
        <v>2.0064856100526782</v>
      </c>
    </row>
    <row r="445" spans="1:8" s="34" customFormat="1" ht="25.5" customHeight="1" outlineLevel="1">
      <c r="A445" s="29" t="s">
        <v>790</v>
      </c>
      <c r="B445" s="42" t="s">
        <v>791</v>
      </c>
      <c r="C445" s="32"/>
      <c r="D445" s="32"/>
      <c r="E445" s="33"/>
      <c r="F445" s="19"/>
      <c r="G445" s="19"/>
      <c r="H445" s="12"/>
    </row>
    <row r="446" spans="1:8" s="34" customFormat="1" ht="25.5" customHeight="1" outlineLevel="1">
      <c r="A446" s="21" t="s">
        <v>792</v>
      </c>
      <c r="B446" s="22" t="s">
        <v>778</v>
      </c>
      <c r="C446" s="23">
        <v>46.42</v>
      </c>
      <c r="D446" s="23">
        <v>46.6</v>
      </c>
      <c r="E446" s="24">
        <f aca="true" t="shared" si="16" ref="E446:E452">D446/C446*100-100</f>
        <v>0.3877638948728901</v>
      </c>
      <c r="F446" s="23"/>
      <c r="G446" s="23"/>
      <c r="H446" s="12"/>
    </row>
    <row r="447" spans="1:8" s="20" customFormat="1" ht="25.5" customHeight="1">
      <c r="A447" s="17">
        <v>37</v>
      </c>
      <c r="B447" s="18" t="s">
        <v>793</v>
      </c>
      <c r="C447" s="19"/>
      <c r="D447" s="19"/>
      <c r="E447" s="12"/>
      <c r="F447" s="19"/>
      <c r="G447" s="19"/>
      <c r="H447" s="12"/>
    </row>
    <row r="448" spans="1:8" s="34" customFormat="1" ht="25.5" customHeight="1" outlineLevel="1">
      <c r="A448" s="29" t="s">
        <v>794</v>
      </c>
      <c r="B448" s="30" t="s">
        <v>795</v>
      </c>
      <c r="C448" s="32"/>
      <c r="D448" s="32"/>
      <c r="E448" s="33"/>
      <c r="F448" s="32"/>
      <c r="G448" s="32"/>
      <c r="H448" s="33"/>
    </row>
    <row r="449" spans="1:8" ht="25.5" customHeight="1" outlineLevel="1">
      <c r="A449" s="21" t="s">
        <v>796</v>
      </c>
      <c r="B449" s="25" t="s">
        <v>797</v>
      </c>
      <c r="C449" s="23">
        <v>37.55</v>
      </c>
      <c r="D449" s="23">
        <v>38.32</v>
      </c>
      <c r="E449" s="24">
        <f t="shared" si="16"/>
        <v>2.0505992010652534</v>
      </c>
      <c r="F449" s="23">
        <v>19.24</v>
      </c>
      <c r="G449" s="23">
        <v>20.8</v>
      </c>
      <c r="H449" s="24">
        <f>G449/F449*100-100</f>
        <v>8.108108108108112</v>
      </c>
    </row>
    <row r="450" spans="1:8" ht="30" outlineLevel="1">
      <c r="A450" s="21" t="s">
        <v>798</v>
      </c>
      <c r="B450" s="25" t="s">
        <v>799</v>
      </c>
      <c r="C450" s="23">
        <v>121.55</v>
      </c>
      <c r="D450" s="23">
        <v>123.56</v>
      </c>
      <c r="E450" s="24">
        <f t="shared" si="16"/>
        <v>1.653640477169887</v>
      </c>
      <c r="F450" s="23"/>
      <c r="G450" s="23"/>
      <c r="H450" s="24"/>
    </row>
    <row r="451" spans="1:8" s="34" customFormat="1" ht="25.5" customHeight="1" outlineLevel="1">
      <c r="A451" s="29" t="s">
        <v>800</v>
      </c>
      <c r="B451" s="30" t="s">
        <v>801</v>
      </c>
      <c r="C451" s="32"/>
      <c r="D451" s="32"/>
      <c r="E451" s="33"/>
      <c r="F451" s="32"/>
      <c r="G451" s="32"/>
      <c r="H451" s="33"/>
    </row>
    <row r="452" spans="1:8" ht="25.5" customHeight="1" outlineLevel="1">
      <c r="A452" s="21" t="s">
        <v>802</v>
      </c>
      <c r="B452" s="22" t="s">
        <v>1112</v>
      </c>
      <c r="C452" s="23">
        <v>45.41</v>
      </c>
      <c r="D452" s="23">
        <v>47.33</v>
      </c>
      <c r="E452" s="24">
        <f t="shared" si="16"/>
        <v>4.228143580709116</v>
      </c>
      <c r="F452" s="23"/>
      <c r="G452" s="23"/>
      <c r="H452" s="24"/>
    </row>
    <row r="453" spans="1:8" ht="25.5" customHeight="1" outlineLevel="1">
      <c r="A453" s="21" t="s">
        <v>803</v>
      </c>
      <c r="B453" s="22" t="s">
        <v>804</v>
      </c>
      <c r="C453" s="23"/>
      <c r="D453" s="23"/>
      <c r="E453" s="24"/>
      <c r="F453" s="23">
        <v>15.01</v>
      </c>
      <c r="G453" s="23">
        <v>16.68</v>
      </c>
      <c r="H453" s="24">
        <f>G453/F453*100-100</f>
        <v>11.12591605596269</v>
      </c>
    </row>
    <row r="454" spans="1:8" s="34" customFormat="1" ht="25.5" customHeight="1" outlineLevel="1">
      <c r="A454" s="29" t="s">
        <v>805</v>
      </c>
      <c r="B454" s="30" t="s">
        <v>806</v>
      </c>
      <c r="C454" s="32"/>
      <c r="D454" s="32"/>
      <c r="E454" s="33"/>
      <c r="F454" s="32"/>
      <c r="G454" s="32"/>
      <c r="H454" s="33"/>
    </row>
    <row r="455" spans="1:8" ht="25.5" customHeight="1" outlineLevel="1">
      <c r="A455" s="21" t="s">
        <v>807</v>
      </c>
      <c r="B455" s="25" t="s">
        <v>809</v>
      </c>
      <c r="C455" s="23">
        <v>33.14</v>
      </c>
      <c r="D455" s="23">
        <v>34.36</v>
      </c>
      <c r="E455" s="24">
        <f aca="true" t="shared" si="17" ref="E455:E462">D455/C455*100-100</f>
        <v>3.6813518406759016</v>
      </c>
      <c r="F455" s="23">
        <v>32.04</v>
      </c>
      <c r="G455" s="23">
        <v>32.9</v>
      </c>
      <c r="H455" s="24">
        <f>G455/F455*100-100</f>
        <v>2.6841448189762787</v>
      </c>
    </row>
    <row r="456" spans="1:8" ht="75" outlineLevel="1">
      <c r="A456" s="21" t="s">
        <v>808</v>
      </c>
      <c r="B456" s="25" t="s">
        <v>23</v>
      </c>
      <c r="C456" s="23">
        <v>32.45</v>
      </c>
      <c r="D456" s="23">
        <v>33.1</v>
      </c>
      <c r="E456" s="24">
        <f t="shared" si="17"/>
        <v>2.003081664098616</v>
      </c>
      <c r="F456" s="23"/>
      <c r="G456" s="23"/>
      <c r="H456" s="24"/>
    </row>
    <row r="457" spans="1:8" s="34" customFormat="1" ht="25.5" customHeight="1" outlineLevel="1">
      <c r="A457" s="29" t="s">
        <v>810</v>
      </c>
      <c r="B457" s="30" t="s">
        <v>811</v>
      </c>
      <c r="C457" s="32"/>
      <c r="D457" s="32"/>
      <c r="E457" s="33"/>
      <c r="F457" s="32"/>
      <c r="G457" s="32"/>
      <c r="H457" s="33"/>
    </row>
    <row r="458" spans="1:8" ht="25.5" customHeight="1" outlineLevel="1">
      <c r="A458" s="21" t="s">
        <v>812</v>
      </c>
      <c r="B458" s="25" t="s">
        <v>813</v>
      </c>
      <c r="C458" s="23">
        <v>31.78</v>
      </c>
      <c r="D458" s="23">
        <v>33.22</v>
      </c>
      <c r="E458" s="24">
        <f t="shared" si="17"/>
        <v>4.531151667715534</v>
      </c>
      <c r="F458" s="23">
        <v>22.22</v>
      </c>
      <c r="G458" s="23">
        <v>22.68</v>
      </c>
      <c r="H458" s="24">
        <f>G458/F458*100-100</f>
        <v>2.070207020702071</v>
      </c>
    </row>
    <row r="459" spans="1:8" s="34" customFormat="1" ht="25.5" customHeight="1" outlineLevel="1">
      <c r="A459" s="29" t="s">
        <v>814</v>
      </c>
      <c r="B459" s="30" t="s">
        <v>815</v>
      </c>
      <c r="C459" s="32"/>
      <c r="D459" s="32"/>
      <c r="E459" s="33"/>
      <c r="F459" s="32"/>
      <c r="G459" s="32"/>
      <c r="H459" s="33"/>
    </row>
    <row r="460" spans="1:8" ht="75" outlineLevel="1">
      <c r="A460" s="21" t="s">
        <v>816</v>
      </c>
      <c r="B460" s="13" t="s">
        <v>817</v>
      </c>
      <c r="C460" s="23">
        <v>24.29</v>
      </c>
      <c r="D460" s="23">
        <v>25.56</v>
      </c>
      <c r="E460" s="24">
        <f t="shared" si="17"/>
        <v>5.228489090160565</v>
      </c>
      <c r="F460" s="23">
        <v>16.84</v>
      </c>
      <c r="G460" s="23">
        <v>17.89</v>
      </c>
      <c r="H460" s="24">
        <f>G460/F460*100-100</f>
        <v>6.235154394299286</v>
      </c>
    </row>
    <row r="461" spans="1:8" s="34" customFormat="1" ht="25.5" customHeight="1" outlineLevel="1">
      <c r="A461" s="29" t="s">
        <v>818</v>
      </c>
      <c r="B461" s="30" t="s">
        <v>819</v>
      </c>
      <c r="C461" s="32"/>
      <c r="D461" s="32"/>
      <c r="E461" s="33"/>
      <c r="F461" s="32"/>
      <c r="G461" s="32"/>
      <c r="H461" s="33"/>
    </row>
    <row r="462" spans="1:8" ht="25.5" customHeight="1" outlineLevel="1">
      <c r="A462" s="21" t="s">
        <v>820</v>
      </c>
      <c r="B462" s="25" t="s">
        <v>1128</v>
      </c>
      <c r="C462" s="23">
        <v>54.89</v>
      </c>
      <c r="D462" s="23">
        <v>55.99</v>
      </c>
      <c r="E462" s="24">
        <f t="shared" si="17"/>
        <v>2.00400801603206</v>
      </c>
      <c r="F462" s="23">
        <v>26.04</v>
      </c>
      <c r="G462" s="23">
        <v>28.07</v>
      </c>
      <c r="H462" s="24">
        <f>G462/F462*100-100</f>
        <v>7.795698924731198</v>
      </c>
    </row>
    <row r="463" spans="1:8" ht="30" outlineLevel="1">
      <c r="A463" s="21" t="s">
        <v>821</v>
      </c>
      <c r="B463" s="22" t="s">
        <v>822</v>
      </c>
      <c r="C463" s="23">
        <v>36.47</v>
      </c>
      <c r="D463" s="23">
        <v>38.15</v>
      </c>
      <c r="E463" s="24">
        <f aca="true" t="shared" si="18" ref="E463:E469">D463/C463*100-100</f>
        <v>4.606525911708246</v>
      </c>
      <c r="F463" s="23"/>
      <c r="G463" s="23"/>
      <c r="H463" s="24"/>
    </row>
    <row r="464" spans="1:8" s="34" customFormat="1" ht="25.5" customHeight="1" outlineLevel="1">
      <c r="A464" s="29" t="s">
        <v>823</v>
      </c>
      <c r="B464" s="30" t="s">
        <v>824</v>
      </c>
      <c r="C464" s="32"/>
      <c r="D464" s="32"/>
      <c r="E464" s="33"/>
      <c r="F464" s="32"/>
      <c r="G464" s="32"/>
      <c r="H464" s="33"/>
    </row>
    <row r="465" spans="1:8" ht="25.5" customHeight="1" outlineLevel="1">
      <c r="A465" s="21" t="s">
        <v>825</v>
      </c>
      <c r="B465" s="22" t="s">
        <v>826</v>
      </c>
      <c r="C465" s="23">
        <v>29.49</v>
      </c>
      <c r="D465" s="23">
        <v>30.45</v>
      </c>
      <c r="E465" s="24">
        <f t="shared" si="18"/>
        <v>3.2553407934893244</v>
      </c>
      <c r="F465" s="23">
        <v>27.35</v>
      </c>
      <c r="G465" s="23">
        <v>28.69</v>
      </c>
      <c r="H465" s="24">
        <f>G465/F465*100-100</f>
        <v>4.899451553930518</v>
      </c>
    </row>
    <row r="466" spans="1:8" s="20" customFormat="1" ht="25.5" customHeight="1">
      <c r="A466" s="48">
        <v>38</v>
      </c>
      <c r="B466" s="49" t="s">
        <v>827</v>
      </c>
      <c r="C466" s="50"/>
      <c r="D466" s="50"/>
      <c r="E466" s="51"/>
      <c r="F466" s="50"/>
      <c r="G466" s="50"/>
      <c r="H466" s="12"/>
    </row>
    <row r="467" spans="1:8" ht="25.5" customHeight="1" outlineLevel="1">
      <c r="A467" s="59"/>
      <c r="B467" s="57" t="s">
        <v>1116</v>
      </c>
      <c r="C467" s="59"/>
      <c r="D467" s="59"/>
      <c r="E467" s="59"/>
      <c r="F467" s="58">
        <v>83.52</v>
      </c>
      <c r="G467" s="58">
        <v>83.52</v>
      </c>
      <c r="H467" s="24">
        <f>G467/F467*100-100</f>
        <v>0</v>
      </c>
    </row>
    <row r="468" spans="1:8" s="34" customFormat="1" ht="25.5" customHeight="1" outlineLevel="1">
      <c r="A468" s="52" t="s">
        <v>828</v>
      </c>
      <c r="B468" s="53" t="s">
        <v>829</v>
      </c>
      <c r="C468" s="54"/>
      <c r="D468" s="54"/>
      <c r="E468" s="55"/>
      <c r="F468" s="56"/>
      <c r="G468" s="56"/>
      <c r="H468" s="12"/>
    </row>
    <row r="469" spans="1:8" ht="30" outlineLevel="1">
      <c r="A469" s="21" t="s">
        <v>830</v>
      </c>
      <c r="B469" s="22" t="s">
        <v>831</v>
      </c>
      <c r="C469" s="23">
        <v>24.24</v>
      </c>
      <c r="D469" s="23">
        <v>24.72</v>
      </c>
      <c r="E469" s="24">
        <f t="shared" si="18"/>
        <v>1.9801980198019749</v>
      </c>
      <c r="F469" s="23"/>
      <c r="G469" s="23"/>
      <c r="H469" s="24"/>
    </row>
    <row r="470" spans="1:8" s="34" customFormat="1" ht="25.5" customHeight="1" outlineLevel="1">
      <c r="A470" s="29" t="s">
        <v>832</v>
      </c>
      <c r="B470" s="30" t="s">
        <v>833</v>
      </c>
      <c r="C470" s="19"/>
      <c r="D470" s="19"/>
      <c r="E470" s="12"/>
      <c r="F470" s="19"/>
      <c r="G470" s="19"/>
      <c r="H470" s="12"/>
    </row>
    <row r="471" spans="1:8" s="34" customFormat="1" ht="25.5" customHeight="1" outlineLevel="1">
      <c r="A471" s="29" t="s">
        <v>834</v>
      </c>
      <c r="B471" s="30" t="s">
        <v>835</v>
      </c>
      <c r="C471" s="32"/>
      <c r="D471" s="32"/>
      <c r="E471" s="33"/>
      <c r="F471" s="32"/>
      <c r="G471" s="32"/>
      <c r="H471" s="33"/>
    </row>
    <row r="472" spans="1:8" ht="25.5" customHeight="1" outlineLevel="1">
      <c r="A472" s="21" t="s">
        <v>836</v>
      </c>
      <c r="B472" s="25" t="s">
        <v>837</v>
      </c>
      <c r="C472" s="23">
        <v>13.03</v>
      </c>
      <c r="D472" s="23">
        <v>13.3</v>
      </c>
      <c r="E472" s="24">
        <f aca="true" t="shared" si="19" ref="E472:E491">D472/C472*100-100</f>
        <v>2.072141212586345</v>
      </c>
      <c r="F472" s="23">
        <v>19.3</v>
      </c>
      <c r="G472" s="23">
        <v>19.82</v>
      </c>
      <c r="H472" s="24">
        <f>G472/F472*100-100</f>
        <v>2.6943005181347104</v>
      </c>
    </row>
    <row r="473" spans="1:8" s="34" customFormat="1" ht="25.5" customHeight="1" outlineLevel="1">
      <c r="A473" s="29" t="s">
        <v>838</v>
      </c>
      <c r="B473" s="30" t="s">
        <v>839</v>
      </c>
      <c r="C473" s="32"/>
      <c r="D473" s="32"/>
      <c r="E473" s="33"/>
      <c r="F473" s="32"/>
      <c r="G473" s="32"/>
      <c r="H473" s="33"/>
    </row>
    <row r="474" spans="1:8" ht="25.5" customHeight="1" outlineLevel="1">
      <c r="A474" s="21" t="s">
        <v>840</v>
      </c>
      <c r="B474" s="25" t="s">
        <v>841</v>
      </c>
      <c r="C474" s="23">
        <v>30.21</v>
      </c>
      <c r="D474" s="23">
        <v>31.39</v>
      </c>
      <c r="E474" s="24">
        <f t="shared" si="19"/>
        <v>3.905991393578276</v>
      </c>
      <c r="F474" s="23"/>
      <c r="G474" s="23"/>
      <c r="H474" s="24"/>
    </row>
    <row r="475" spans="1:8" ht="25.5" customHeight="1" outlineLevel="1">
      <c r="A475" s="21" t="s">
        <v>842</v>
      </c>
      <c r="B475" s="22" t="s">
        <v>843</v>
      </c>
      <c r="C475" s="23">
        <v>25.93</v>
      </c>
      <c r="D475" s="23">
        <v>26.45</v>
      </c>
      <c r="E475" s="24">
        <f t="shared" si="19"/>
        <v>2.005399151561903</v>
      </c>
      <c r="F475" s="23">
        <v>27.55</v>
      </c>
      <c r="G475" s="23">
        <v>28.1</v>
      </c>
      <c r="H475" s="24">
        <f>G475/F475*100-100</f>
        <v>1.9963702359346627</v>
      </c>
    </row>
    <row r="476" spans="1:8" s="34" customFormat="1" ht="25.5" customHeight="1" outlineLevel="1">
      <c r="A476" s="29" t="s">
        <v>844</v>
      </c>
      <c r="B476" s="30" t="s">
        <v>845</v>
      </c>
      <c r="C476" s="32"/>
      <c r="D476" s="32"/>
      <c r="E476" s="33"/>
      <c r="F476" s="19"/>
      <c r="G476" s="19"/>
      <c r="H476" s="12"/>
    </row>
    <row r="477" spans="1:8" s="34" customFormat="1" ht="25.5" customHeight="1" outlineLevel="1">
      <c r="A477" s="29" t="s">
        <v>846</v>
      </c>
      <c r="B477" s="30" t="s">
        <v>847</v>
      </c>
      <c r="C477" s="32"/>
      <c r="D477" s="32"/>
      <c r="E477" s="33"/>
      <c r="F477" s="19"/>
      <c r="G477" s="19"/>
      <c r="H477" s="12"/>
    </row>
    <row r="478" spans="1:8" ht="25.5" customHeight="1" outlineLevel="1">
      <c r="A478" s="21" t="s">
        <v>848</v>
      </c>
      <c r="B478" s="22" t="s">
        <v>849</v>
      </c>
      <c r="C478" s="23">
        <f>24.37+2.99</f>
        <v>27.36</v>
      </c>
      <c r="D478" s="23">
        <f>25.14+3.06</f>
        <v>28.2</v>
      </c>
      <c r="E478" s="24">
        <f t="shared" si="19"/>
        <v>3.0701754385964932</v>
      </c>
      <c r="F478" s="23"/>
      <c r="G478" s="23"/>
      <c r="H478" s="24"/>
    </row>
    <row r="479" spans="1:8" s="34" customFormat="1" ht="25.5" customHeight="1" outlineLevel="1">
      <c r="A479" s="29" t="s">
        <v>850</v>
      </c>
      <c r="B479" s="30" t="s">
        <v>851</v>
      </c>
      <c r="C479" s="32"/>
      <c r="D479" s="32"/>
      <c r="E479" s="33"/>
      <c r="F479" s="32"/>
      <c r="G479" s="32"/>
      <c r="H479" s="33"/>
    </row>
    <row r="480" spans="1:8" ht="30" outlineLevel="1">
      <c r="A480" s="21" t="s">
        <v>852</v>
      </c>
      <c r="B480" s="13" t="s">
        <v>853</v>
      </c>
      <c r="C480" s="23">
        <v>21.79</v>
      </c>
      <c r="D480" s="23">
        <v>22.23</v>
      </c>
      <c r="E480" s="24">
        <f t="shared" si="19"/>
        <v>2.019274896741635</v>
      </c>
      <c r="F480" s="23"/>
      <c r="G480" s="23"/>
      <c r="H480" s="24"/>
    </row>
    <row r="481" spans="1:8" ht="30" outlineLevel="1">
      <c r="A481" s="21" t="s">
        <v>854</v>
      </c>
      <c r="B481" s="13" t="s">
        <v>855</v>
      </c>
      <c r="C481" s="23">
        <f>8.3+24.37</f>
        <v>32.67</v>
      </c>
      <c r="D481" s="23">
        <f>8.46+25.14</f>
        <v>33.6</v>
      </c>
      <c r="E481" s="24">
        <f t="shared" si="19"/>
        <v>2.8466483011937385</v>
      </c>
      <c r="F481" s="23"/>
      <c r="G481" s="23"/>
      <c r="H481" s="24"/>
    </row>
    <row r="482" spans="1:8" ht="25.5" customHeight="1" outlineLevel="1">
      <c r="A482" s="21" t="s">
        <v>856</v>
      </c>
      <c r="B482" s="13" t="s">
        <v>857</v>
      </c>
      <c r="C482" s="23">
        <v>25.64</v>
      </c>
      <c r="D482" s="23">
        <v>27.23</v>
      </c>
      <c r="E482" s="24">
        <f t="shared" si="19"/>
        <v>6.201248049921986</v>
      </c>
      <c r="F482" s="23">
        <v>23.42</v>
      </c>
      <c r="G482" s="23">
        <v>26.58</v>
      </c>
      <c r="H482" s="24">
        <f>G482/F482*100-100</f>
        <v>13.492741246797607</v>
      </c>
    </row>
    <row r="483" spans="1:8" s="34" customFormat="1" ht="25.5" customHeight="1" outlineLevel="1">
      <c r="A483" s="29" t="s">
        <v>858</v>
      </c>
      <c r="B483" s="30" t="s">
        <v>859</v>
      </c>
      <c r="C483" s="32"/>
      <c r="D483" s="32"/>
      <c r="E483" s="33"/>
      <c r="F483" s="32"/>
      <c r="G483" s="32"/>
      <c r="H483" s="33"/>
    </row>
    <row r="484" spans="1:8" ht="25.5" customHeight="1" outlineLevel="1">
      <c r="A484" s="21" t="s">
        <v>860</v>
      </c>
      <c r="B484" s="26" t="s">
        <v>861</v>
      </c>
      <c r="C484" s="23">
        <v>18.12</v>
      </c>
      <c r="D484" s="23">
        <v>18.57</v>
      </c>
      <c r="E484" s="24">
        <f t="shared" si="19"/>
        <v>2.483443708609272</v>
      </c>
      <c r="F484" s="23">
        <v>24.16</v>
      </c>
      <c r="G484" s="23">
        <v>24.92</v>
      </c>
      <c r="H484" s="24">
        <f>G484/F484*100-100</f>
        <v>3.1456953642384065</v>
      </c>
    </row>
    <row r="485" spans="1:8" s="34" customFormat="1" ht="25.5" customHeight="1" outlineLevel="1">
      <c r="A485" s="29" t="s">
        <v>862</v>
      </c>
      <c r="B485" s="30" t="s">
        <v>863</v>
      </c>
      <c r="C485" s="32"/>
      <c r="D485" s="32"/>
      <c r="E485" s="33"/>
      <c r="F485" s="32"/>
      <c r="G485" s="32"/>
      <c r="H485" s="33"/>
    </row>
    <row r="486" spans="1:8" ht="30" outlineLevel="1">
      <c r="A486" s="21" t="s">
        <v>864</v>
      </c>
      <c r="B486" s="22" t="s">
        <v>865</v>
      </c>
      <c r="C486" s="23">
        <v>43.45</v>
      </c>
      <c r="D486" s="23">
        <v>44.32</v>
      </c>
      <c r="E486" s="24">
        <f t="shared" si="19"/>
        <v>2.0023014959723753</v>
      </c>
      <c r="F486" s="23">
        <v>25.69</v>
      </c>
      <c r="G486" s="23">
        <v>26.08</v>
      </c>
      <c r="H486" s="24">
        <f>G486/F486*100-100</f>
        <v>1.5181004281821657</v>
      </c>
    </row>
    <row r="487" spans="1:8" s="34" customFormat="1" ht="25.5" customHeight="1" outlineLevel="1">
      <c r="A487" s="29" t="s">
        <v>866</v>
      </c>
      <c r="B487" s="30" t="s">
        <v>867</v>
      </c>
      <c r="C487" s="32"/>
      <c r="D487" s="32"/>
      <c r="E487" s="33"/>
      <c r="F487" s="32"/>
      <c r="G487" s="32"/>
      <c r="H487" s="33"/>
    </row>
    <row r="488" spans="1:8" s="34" customFormat="1" ht="25.5" customHeight="1" outlineLevel="1">
      <c r="A488" s="29" t="s">
        <v>868</v>
      </c>
      <c r="B488" s="30" t="s">
        <v>869</v>
      </c>
      <c r="C488" s="32"/>
      <c r="D488" s="32"/>
      <c r="E488" s="33"/>
      <c r="F488" s="32"/>
      <c r="G488" s="32"/>
      <c r="H488" s="33"/>
    </row>
    <row r="489" spans="1:8" s="34" customFormat="1" ht="25.5" customHeight="1" outlineLevel="1">
      <c r="A489" s="29" t="s">
        <v>870</v>
      </c>
      <c r="B489" s="30" t="s">
        <v>871</v>
      </c>
      <c r="C489" s="32"/>
      <c r="D489" s="32"/>
      <c r="E489" s="33"/>
      <c r="F489" s="32"/>
      <c r="G489" s="32"/>
      <c r="H489" s="33"/>
    </row>
    <row r="490" spans="1:8" ht="25.5" customHeight="1" outlineLevel="1">
      <c r="A490" s="21" t="s">
        <v>872</v>
      </c>
      <c r="B490" s="13" t="s">
        <v>873</v>
      </c>
      <c r="C490" s="23">
        <v>18.01</v>
      </c>
      <c r="D490" s="23">
        <v>18.46</v>
      </c>
      <c r="E490" s="24">
        <f t="shared" si="19"/>
        <v>2.4986118822876193</v>
      </c>
      <c r="F490" s="23"/>
      <c r="G490" s="23"/>
      <c r="H490" s="24"/>
    </row>
    <row r="491" spans="1:8" ht="25.5" customHeight="1" outlineLevel="1">
      <c r="A491" s="21" t="s">
        <v>874</v>
      </c>
      <c r="B491" s="13" t="s">
        <v>875</v>
      </c>
      <c r="C491" s="23">
        <v>32.56</v>
      </c>
      <c r="D491" s="23">
        <v>33.17</v>
      </c>
      <c r="E491" s="24">
        <f t="shared" si="19"/>
        <v>1.8734643734643583</v>
      </c>
      <c r="F491" s="23"/>
      <c r="G491" s="23"/>
      <c r="H491" s="24"/>
    </row>
    <row r="492" spans="1:8" s="34" customFormat="1" ht="25.5" customHeight="1" outlineLevel="1">
      <c r="A492" s="29" t="s">
        <v>876</v>
      </c>
      <c r="B492" s="30" t="s">
        <v>877</v>
      </c>
      <c r="C492" s="19"/>
      <c r="D492" s="19"/>
      <c r="E492" s="12"/>
      <c r="F492" s="19"/>
      <c r="G492" s="19"/>
      <c r="H492" s="12"/>
    </row>
    <row r="493" spans="1:8" s="34" customFormat="1" ht="25.5" customHeight="1" outlineLevel="1">
      <c r="A493" s="29" t="s">
        <v>878</v>
      </c>
      <c r="B493" s="30" t="s">
        <v>879</v>
      </c>
      <c r="C493" s="32"/>
      <c r="D493" s="32"/>
      <c r="E493" s="33"/>
      <c r="F493" s="32"/>
      <c r="G493" s="32"/>
      <c r="H493" s="33"/>
    </row>
    <row r="494" spans="1:8" ht="25.5" customHeight="1" outlineLevel="1">
      <c r="A494" s="21" t="s">
        <v>880</v>
      </c>
      <c r="B494" s="13" t="s">
        <v>881</v>
      </c>
      <c r="C494" s="23">
        <v>20.7</v>
      </c>
      <c r="D494" s="23">
        <v>21.12</v>
      </c>
      <c r="E494" s="24">
        <f aca="true" t="shared" si="20" ref="E494:E507">D494/C494*100-100</f>
        <v>2.0289855072463894</v>
      </c>
      <c r="F494" s="23">
        <v>16.74</v>
      </c>
      <c r="G494" s="23">
        <v>17.08</v>
      </c>
      <c r="H494" s="24">
        <f>G494/F494*100-100</f>
        <v>2.0310633213859006</v>
      </c>
    </row>
    <row r="495" spans="1:8" s="34" customFormat="1" ht="25.5" customHeight="1" outlineLevel="1">
      <c r="A495" s="29" t="s">
        <v>882</v>
      </c>
      <c r="B495" s="30" t="s">
        <v>883</v>
      </c>
      <c r="C495" s="32"/>
      <c r="D495" s="32"/>
      <c r="E495" s="33"/>
      <c r="F495" s="32"/>
      <c r="G495" s="32"/>
      <c r="H495" s="33"/>
    </row>
    <row r="496" spans="1:8" s="34" customFormat="1" ht="25.5" customHeight="1" outlineLevel="1">
      <c r="A496" s="29" t="s">
        <v>884</v>
      </c>
      <c r="B496" s="30" t="s">
        <v>885</v>
      </c>
      <c r="C496" s="32"/>
      <c r="D496" s="32"/>
      <c r="E496" s="33"/>
      <c r="F496" s="32"/>
      <c r="G496" s="32"/>
      <c r="H496" s="33"/>
    </row>
    <row r="497" spans="1:8" s="34" customFormat="1" ht="25.5" customHeight="1" outlineLevel="1">
      <c r="A497" s="21" t="s">
        <v>886</v>
      </c>
      <c r="B497" s="13" t="s">
        <v>887</v>
      </c>
      <c r="C497" s="23">
        <v>14.76</v>
      </c>
      <c r="D497" s="23">
        <v>16.68</v>
      </c>
      <c r="E497" s="24">
        <f t="shared" si="20"/>
        <v>13.00813008130082</v>
      </c>
      <c r="F497" s="23">
        <v>7.63</v>
      </c>
      <c r="G497" s="23">
        <v>9.89</v>
      </c>
      <c r="H497" s="24">
        <f>G497/F497*100-100</f>
        <v>29.619921363040646</v>
      </c>
    </row>
    <row r="498" spans="1:8" ht="75" outlineLevel="1">
      <c r="A498" s="21" t="s">
        <v>888</v>
      </c>
      <c r="B498" s="25" t="s">
        <v>23</v>
      </c>
      <c r="C498" s="23">
        <v>38.14</v>
      </c>
      <c r="D498" s="23">
        <v>39.23</v>
      </c>
      <c r="E498" s="24">
        <f t="shared" si="20"/>
        <v>2.8578919769270925</v>
      </c>
      <c r="F498" s="23"/>
      <c r="G498" s="23"/>
      <c r="H498" s="24"/>
    </row>
    <row r="499" spans="1:8" s="20" customFormat="1" ht="25.5" customHeight="1">
      <c r="A499" s="17">
        <v>39</v>
      </c>
      <c r="B499" s="18" t="s">
        <v>889</v>
      </c>
      <c r="C499" s="19"/>
      <c r="D499" s="19"/>
      <c r="E499" s="12"/>
      <c r="F499" s="19"/>
      <c r="G499" s="19"/>
      <c r="H499" s="12"/>
    </row>
    <row r="500" spans="1:8" s="34" customFormat="1" ht="25.5" customHeight="1" outlineLevel="1">
      <c r="A500" s="29" t="s">
        <v>890</v>
      </c>
      <c r="B500" s="30" t="s">
        <v>891</v>
      </c>
      <c r="C500" s="32"/>
      <c r="D500" s="32"/>
      <c r="E500" s="33"/>
      <c r="F500" s="19"/>
      <c r="G500" s="19"/>
      <c r="H500" s="12"/>
    </row>
    <row r="501" spans="1:8" ht="25.5" customHeight="1" outlineLevel="1">
      <c r="A501" s="21" t="s">
        <v>892</v>
      </c>
      <c r="B501" s="25" t="s">
        <v>893</v>
      </c>
      <c r="C501" s="23">
        <v>37.3</v>
      </c>
      <c r="D501" s="23">
        <v>38.74</v>
      </c>
      <c r="E501" s="24">
        <f t="shared" si="20"/>
        <v>3.8605898123324636</v>
      </c>
      <c r="F501" s="23"/>
      <c r="G501" s="23"/>
      <c r="H501" s="24"/>
    </row>
    <row r="502" spans="1:8" s="34" customFormat="1" ht="25.5" customHeight="1" outlineLevel="1">
      <c r="A502" s="29" t="s">
        <v>894</v>
      </c>
      <c r="B502" s="30" t="s">
        <v>895</v>
      </c>
      <c r="C502" s="32"/>
      <c r="D502" s="32"/>
      <c r="E502" s="33"/>
      <c r="F502" s="32"/>
      <c r="G502" s="32"/>
      <c r="H502" s="33"/>
    </row>
    <row r="503" spans="1:8" ht="30" outlineLevel="1">
      <c r="A503" s="21" t="s">
        <v>896</v>
      </c>
      <c r="B503" s="22" t="s">
        <v>897</v>
      </c>
      <c r="C503" s="23">
        <v>32.03</v>
      </c>
      <c r="D503" s="23">
        <v>33.6</v>
      </c>
      <c r="E503" s="24">
        <f t="shared" si="20"/>
        <v>4.901654698719952</v>
      </c>
      <c r="F503" s="23">
        <v>36.62</v>
      </c>
      <c r="G503" s="23">
        <v>37.61</v>
      </c>
      <c r="H503" s="24">
        <f>G503/F503*100-100</f>
        <v>2.7034407427635188</v>
      </c>
    </row>
    <row r="504" spans="1:8" ht="25.5" customHeight="1" outlineLevel="1">
      <c r="A504" s="21" t="s">
        <v>898</v>
      </c>
      <c r="B504" s="22" t="s">
        <v>899</v>
      </c>
      <c r="C504" s="23">
        <v>25.72</v>
      </c>
      <c r="D504" s="23">
        <v>25.87</v>
      </c>
      <c r="E504" s="24">
        <f t="shared" si="20"/>
        <v>0.5832037325038897</v>
      </c>
      <c r="F504" s="23"/>
      <c r="G504" s="23"/>
      <c r="H504" s="24"/>
    </row>
    <row r="505" spans="1:8" s="34" customFormat="1" ht="25.5" customHeight="1" outlineLevel="1">
      <c r="A505" s="29" t="s">
        <v>900</v>
      </c>
      <c r="B505" s="30" t="s">
        <v>901</v>
      </c>
      <c r="C505" s="32"/>
      <c r="D505" s="32"/>
      <c r="E505" s="33"/>
      <c r="F505" s="19"/>
      <c r="G505" s="19"/>
      <c r="H505" s="12"/>
    </row>
    <row r="506" spans="1:8" s="34" customFormat="1" ht="25.5" customHeight="1" outlineLevel="1">
      <c r="A506" s="29" t="s">
        <v>902</v>
      </c>
      <c r="B506" s="30" t="s">
        <v>903</v>
      </c>
      <c r="C506" s="32"/>
      <c r="D506" s="32"/>
      <c r="E506" s="33"/>
      <c r="F506" s="19"/>
      <c r="G506" s="19"/>
      <c r="H506" s="12"/>
    </row>
    <row r="507" spans="1:8" s="34" customFormat="1" ht="25.5" customHeight="1" outlineLevel="1">
      <c r="A507" s="21" t="s">
        <v>904</v>
      </c>
      <c r="B507" s="13" t="s">
        <v>905</v>
      </c>
      <c r="C507" s="23">
        <v>25.43</v>
      </c>
      <c r="D507" s="23">
        <v>26.23</v>
      </c>
      <c r="E507" s="24">
        <f t="shared" si="20"/>
        <v>3.145890680298862</v>
      </c>
      <c r="F507" s="23"/>
      <c r="G507" s="23"/>
      <c r="H507" s="24"/>
    </row>
    <row r="508" spans="1:8" s="34" customFormat="1" ht="25.5" customHeight="1" outlineLevel="1">
      <c r="A508" s="29" t="s">
        <v>906</v>
      </c>
      <c r="B508" s="30" t="s">
        <v>907</v>
      </c>
      <c r="C508" s="32"/>
      <c r="D508" s="32"/>
      <c r="E508" s="33"/>
      <c r="F508" s="32"/>
      <c r="G508" s="32"/>
      <c r="H508" s="33"/>
    </row>
    <row r="509" spans="1:8" ht="30" outlineLevel="1">
      <c r="A509" s="21" t="s">
        <v>908</v>
      </c>
      <c r="B509" s="25" t="s">
        <v>909</v>
      </c>
      <c r="C509" s="23">
        <v>30.45</v>
      </c>
      <c r="D509" s="23">
        <v>31.11</v>
      </c>
      <c r="E509" s="24">
        <f aca="true" t="shared" si="21" ref="E509:E515">D509/C509*100-100</f>
        <v>2.167487684729082</v>
      </c>
      <c r="F509" s="23">
        <v>19.41</v>
      </c>
      <c r="G509" s="23">
        <v>20.03</v>
      </c>
      <c r="H509" s="24">
        <f>G509/F509*100-100</f>
        <v>3.1942297784647025</v>
      </c>
    </row>
    <row r="510" spans="1:8" s="34" customFormat="1" ht="25.5" customHeight="1" outlineLevel="1">
      <c r="A510" s="29" t="s">
        <v>910</v>
      </c>
      <c r="B510" s="30" t="s">
        <v>911</v>
      </c>
      <c r="C510" s="32"/>
      <c r="D510" s="32"/>
      <c r="E510" s="33"/>
      <c r="F510" s="32"/>
      <c r="G510" s="32"/>
      <c r="H510" s="33"/>
    </row>
    <row r="511" spans="1:8" s="34" customFormat="1" ht="25.5" customHeight="1" outlineLevel="1">
      <c r="A511" s="21" t="s">
        <v>912</v>
      </c>
      <c r="B511" s="25" t="s">
        <v>913</v>
      </c>
      <c r="C511" s="23">
        <v>23.66</v>
      </c>
      <c r="D511" s="23">
        <v>24.15</v>
      </c>
      <c r="E511" s="24">
        <f t="shared" si="21"/>
        <v>2.0710059171597663</v>
      </c>
      <c r="F511" s="23"/>
      <c r="G511" s="23"/>
      <c r="H511" s="12"/>
    </row>
    <row r="512" spans="1:8" s="34" customFormat="1" ht="25.5" customHeight="1" outlineLevel="1">
      <c r="A512" s="29" t="s">
        <v>914</v>
      </c>
      <c r="B512" s="30" t="s">
        <v>915</v>
      </c>
      <c r="C512" s="32"/>
      <c r="D512" s="32"/>
      <c r="E512" s="33"/>
      <c r="F512" s="19"/>
      <c r="G512" s="19"/>
      <c r="H512" s="43"/>
    </row>
    <row r="513" spans="1:8" ht="25.5" customHeight="1" outlineLevel="1">
      <c r="A513" s="21" t="s">
        <v>916</v>
      </c>
      <c r="B513" s="25" t="s">
        <v>917</v>
      </c>
      <c r="C513" s="23">
        <v>32</v>
      </c>
      <c r="D513" s="23">
        <v>32.65</v>
      </c>
      <c r="E513" s="43">
        <f t="shared" si="21"/>
        <v>2.03125</v>
      </c>
      <c r="F513" s="23"/>
      <c r="G513" s="23"/>
      <c r="H513" s="43"/>
    </row>
    <row r="514" spans="1:8" s="34" customFormat="1" ht="25.5" customHeight="1" outlineLevel="1">
      <c r="A514" s="29" t="s">
        <v>918</v>
      </c>
      <c r="B514" s="30" t="s">
        <v>919</v>
      </c>
      <c r="C514" s="32"/>
      <c r="D514" s="32"/>
      <c r="E514" s="33"/>
      <c r="F514" s="32"/>
      <c r="G514" s="32"/>
      <c r="H514" s="33"/>
    </row>
    <row r="515" spans="1:8" ht="30" outlineLevel="1">
      <c r="A515" s="21" t="s">
        <v>920</v>
      </c>
      <c r="B515" s="25" t="s">
        <v>921</v>
      </c>
      <c r="C515" s="23">
        <v>27.98</v>
      </c>
      <c r="D515" s="23">
        <v>29.41</v>
      </c>
      <c r="E515" s="43">
        <f t="shared" si="21"/>
        <v>5.110793423874199</v>
      </c>
      <c r="F515" s="23"/>
      <c r="G515" s="23"/>
      <c r="H515" s="43"/>
    </row>
    <row r="516" spans="1:8" s="34" customFormat="1" ht="25.5" customHeight="1" outlineLevel="1">
      <c r="A516" s="29" t="s">
        <v>922</v>
      </c>
      <c r="B516" s="30" t="s">
        <v>923</v>
      </c>
      <c r="C516" s="32"/>
      <c r="D516" s="32"/>
      <c r="E516" s="33"/>
      <c r="F516" s="32"/>
      <c r="G516" s="32"/>
      <c r="H516" s="33"/>
    </row>
    <row r="517" spans="1:8" s="34" customFormat="1" ht="25.5" customHeight="1" outlineLevel="1">
      <c r="A517" s="21" t="s">
        <v>924</v>
      </c>
      <c r="B517" s="22" t="s">
        <v>925</v>
      </c>
      <c r="C517" s="23">
        <v>39.41</v>
      </c>
      <c r="D517" s="23">
        <v>40.68</v>
      </c>
      <c r="E517" s="24">
        <f>D517/C517*100-100</f>
        <v>3.222532352194875</v>
      </c>
      <c r="F517" s="23">
        <v>28.81</v>
      </c>
      <c r="G517" s="23">
        <v>29.87</v>
      </c>
      <c r="H517" s="43">
        <f>G517/F517*100-100</f>
        <v>3.679278028462349</v>
      </c>
    </row>
    <row r="518" spans="1:8" s="34" customFormat="1" ht="25.5" customHeight="1" outlineLevel="1">
      <c r="A518" s="29" t="s">
        <v>926</v>
      </c>
      <c r="B518" s="30" t="s">
        <v>927</v>
      </c>
      <c r="C518" s="32"/>
      <c r="D518" s="32"/>
      <c r="E518" s="44"/>
      <c r="F518" s="19"/>
      <c r="G518" s="19"/>
      <c r="H518" s="43"/>
    </row>
    <row r="519" spans="1:8" ht="25.5" customHeight="1" outlineLevel="1">
      <c r="A519" s="21" t="s">
        <v>928</v>
      </c>
      <c r="B519" s="22" t="s">
        <v>929</v>
      </c>
      <c r="C519" s="23">
        <v>28.57</v>
      </c>
      <c r="D519" s="23">
        <v>34</v>
      </c>
      <c r="E519" s="43">
        <f>D519/C519*100-100</f>
        <v>19.005950297514886</v>
      </c>
      <c r="F519" s="23"/>
      <c r="G519" s="23"/>
      <c r="H519" s="43"/>
    </row>
    <row r="520" spans="1:8" ht="25.5" customHeight="1" outlineLevel="1">
      <c r="A520" s="21" t="s">
        <v>930</v>
      </c>
      <c r="B520" s="22" t="s">
        <v>931</v>
      </c>
      <c r="C520" s="23">
        <v>28.81</v>
      </c>
      <c r="D520" s="23">
        <v>32.6</v>
      </c>
      <c r="E520" s="43">
        <f>D520/C520*100-100</f>
        <v>13.155154460256853</v>
      </c>
      <c r="F520" s="23"/>
      <c r="G520" s="23"/>
      <c r="H520" s="43"/>
    </row>
    <row r="521" spans="1:8" s="34" customFormat="1" ht="25.5" customHeight="1" outlineLevel="1">
      <c r="A521" s="29" t="s">
        <v>932</v>
      </c>
      <c r="B521" s="30" t="s">
        <v>933</v>
      </c>
      <c r="C521" s="19"/>
      <c r="D521" s="19"/>
      <c r="E521" s="43"/>
      <c r="F521" s="19"/>
      <c r="G521" s="19"/>
      <c r="H521" s="43"/>
    </row>
    <row r="522" spans="1:8" s="34" customFormat="1" ht="25.5" customHeight="1" outlineLevel="1">
      <c r="A522" s="29" t="s">
        <v>934</v>
      </c>
      <c r="B522" s="30" t="s">
        <v>935</v>
      </c>
      <c r="C522" s="19"/>
      <c r="D522" s="19"/>
      <c r="E522" s="43"/>
      <c r="F522" s="19"/>
      <c r="G522" s="19"/>
      <c r="H522" s="43"/>
    </row>
    <row r="523" spans="1:8" ht="30" outlineLevel="1">
      <c r="A523" s="21" t="s">
        <v>936</v>
      </c>
      <c r="B523" s="25" t="s">
        <v>937</v>
      </c>
      <c r="C523" s="23">
        <v>34.58</v>
      </c>
      <c r="D523" s="23">
        <v>35.53</v>
      </c>
      <c r="E523" s="43">
        <f aca="true" t="shared" si="22" ref="E523:E593">D523/C523*100-100</f>
        <v>2.747252747252759</v>
      </c>
      <c r="F523" s="23"/>
      <c r="G523" s="23"/>
      <c r="H523" s="43"/>
    </row>
    <row r="524" spans="1:8" s="34" customFormat="1" ht="25.5" customHeight="1" outlineLevel="1">
      <c r="A524" s="29" t="s">
        <v>938</v>
      </c>
      <c r="B524" s="30" t="s">
        <v>939</v>
      </c>
      <c r="C524" s="32"/>
      <c r="D524" s="32"/>
      <c r="E524" s="33"/>
      <c r="F524" s="19"/>
      <c r="G524" s="19"/>
      <c r="H524" s="43"/>
    </row>
    <row r="525" spans="1:8" s="34" customFormat="1" ht="25.5" customHeight="1" outlineLevel="1">
      <c r="A525" s="21" t="s">
        <v>940</v>
      </c>
      <c r="B525" s="22" t="s">
        <v>941</v>
      </c>
      <c r="C525" s="23">
        <v>27.86</v>
      </c>
      <c r="D525" s="23">
        <v>28.92</v>
      </c>
      <c r="E525" s="24">
        <f t="shared" si="22"/>
        <v>3.8047379755922606</v>
      </c>
      <c r="F525" s="23"/>
      <c r="G525" s="23"/>
      <c r="H525" s="43"/>
    </row>
    <row r="526" spans="1:8" s="34" customFormat="1" ht="25.5" customHeight="1" outlineLevel="1">
      <c r="A526" s="29" t="s">
        <v>942</v>
      </c>
      <c r="B526" s="30" t="s">
        <v>943</v>
      </c>
      <c r="C526" s="32"/>
      <c r="D526" s="32"/>
      <c r="E526" s="33"/>
      <c r="F526" s="19"/>
      <c r="G526" s="19"/>
      <c r="H526" s="43"/>
    </row>
    <row r="527" spans="1:8" s="20" customFormat="1" ht="25.5" customHeight="1">
      <c r="A527" s="17">
        <v>40</v>
      </c>
      <c r="B527" s="18" t="s">
        <v>944</v>
      </c>
      <c r="C527" s="19"/>
      <c r="D527" s="19"/>
      <c r="E527" s="12"/>
      <c r="F527" s="19"/>
      <c r="G527" s="19"/>
      <c r="H527" s="12"/>
    </row>
    <row r="528" spans="1:8" s="34" customFormat="1" ht="25.5" customHeight="1" outlineLevel="1">
      <c r="A528" s="29" t="s">
        <v>945</v>
      </c>
      <c r="B528" s="30" t="s">
        <v>946</v>
      </c>
      <c r="C528" s="32"/>
      <c r="D528" s="32"/>
      <c r="E528" s="44"/>
      <c r="F528" s="19"/>
      <c r="G528" s="19"/>
      <c r="H528" s="43"/>
    </row>
    <row r="529" spans="1:8" ht="25.5" customHeight="1" outlineLevel="1">
      <c r="A529" s="21" t="s">
        <v>947</v>
      </c>
      <c r="B529" s="22" t="s">
        <v>948</v>
      </c>
      <c r="C529" s="23">
        <v>32.58</v>
      </c>
      <c r="D529" s="23">
        <v>38.5</v>
      </c>
      <c r="E529" s="43">
        <f t="shared" si="22"/>
        <v>18.170656844689987</v>
      </c>
      <c r="F529" s="23"/>
      <c r="G529" s="23"/>
      <c r="H529" s="43"/>
    </row>
    <row r="530" spans="1:8" s="34" customFormat="1" ht="25.5" customHeight="1" outlineLevel="1">
      <c r="A530" s="29" t="s">
        <v>949</v>
      </c>
      <c r="B530" s="30" t="s">
        <v>950</v>
      </c>
      <c r="C530" s="32"/>
      <c r="D530" s="32"/>
      <c r="E530" s="44"/>
      <c r="F530" s="32"/>
      <c r="G530" s="32"/>
      <c r="H530" s="44"/>
    </row>
    <row r="531" spans="1:8" ht="25.5" customHeight="1" outlineLevel="1">
      <c r="A531" s="21" t="s">
        <v>951</v>
      </c>
      <c r="B531" s="25" t="s">
        <v>952</v>
      </c>
      <c r="C531" s="23">
        <v>23.63</v>
      </c>
      <c r="D531" s="23">
        <v>24.67</v>
      </c>
      <c r="E531" s="43">
        <f t="shared" si="22"/>
        <v>4.401184934405421</v>
      </c>
      <c r="F531" s="23">
        <v>31.24</v>
      </c>
      <c r="G531" s="23">
        <v>32.9</v>
      </c>
      <c r="H531" s="43">
        <f>G531/F531*100-100</f>
        <v>5.31370038412291</v>
      </c>
    </row>
    <row r="532" spans="1:8" ht="25.5" customHeight="1" outlineLevel="1">
      <c r="A532" s="21" t="s">
        <v>953</v>
      </c>
      <c r="B532" s="25" t="s">
        <v>954</v>
      </c>
      <c r="C532" s="23">
        <v>20.42</v>
      </c>
      <c r="D532" s="23">
        <v>21.08</v>
      </c>
      <c r="E532" s="43">
        <f t="shared" si="22"/>
        <v>3.2321253672869688</v>
      </c>
      <c r="F532" s="23">
        <v>41.46</v>
      </c>
      <c r="G532" s="23">
        <v>42.33</v>
      </c>
      <c r="H532" s="43">
        <f>G532/F532*100-100</f>
        <v>2.098408104196807</v>
      </c>
    </row>
    <row r="533" spans="1:8" ht="25.5" customHeight="1" outlineLevel="1">
      <c r="A533" s="21" t="s">
        <v>955</v>
      </c>
      <c r="B533" s="22" t="s">
        <v>956</v>
      </c>
      <c r="C533" s="23">
        <v>26.41</v>
      </c>
      <c r="D533" s="23">
        <v>27.71</v>
      </c>
      <c r="E533" s="43">
        <f t="shared" si="22"/>
        <v>4.922377887163961</v>
      </c>
      <c r="F533" s="23"/>
      <c r="G533" s="23"/>
      <c r="H533" s="43"/>
    </row>
    <row r="534" spans="1:8" ht="25.5" customHeight="1" outlineLevel="1">
      <c r="A534" s="21" t="s">
        <v>957</v>
      </c>
      <c r="B534" s="22" t="s">
        <v>958</v>
      </c>
      <c r="C534" s="23">
        <v>34.65</v>
      </c>
      <c r="D534" s="23">
        <v>36.47</v>
      </c>
      <c r="E534" s="43">
        <f t="shared" si="22"/>
        <v>5.25252525252526</v>
      </c>
      <c r="F534" s="23"/>
      <c r="G534" s="23"/>
      <c r="H534" s="43"/>
    </row>
    <row r="535" spans="1:8" s="34" customFormat="1" ht="20.25" customHeight="1" outlineLevel="1">
      <c r="A535" s="29" t="s">
        <v>959</v>
      </c>
      <c r="B535" s="30" t="s">
        <v>960</v>
      </c>
      <c r="C535" s="32"/>
      <c r="D535" s="32"/>
      <c r="E535" s="44"/>
      <c r="F535" s="32"/>
      <c r="G535" s="32"/>
      <c r="H535" s="44"/>
    </row>
    <row r="536" spans="1:8" ht="25.5" customHeight="1" outlineLevel="1">
      <c r="A536" s="21" t="s">
        <v>961</v>
      </c>
      <c r="B536" s="22" t="s">
        <v>962</v>
      </c>
      <c r="C536" s="23">
        <v>31.7</v>
      </c>
      <c r="D536" s="23">
        <v>33.37</v>
      </c>
      <c r="E536" s="43">
        <f t="shared" si="22"/>
        <v>5.268138801261827</v>
      </c>
      <c r="F536" s="23">
        <f>12.9+18.1</f>
        <v>31</v>
      </c>
      <c r="G536" s="23">
        <f>20.68+18.46</f>
        <v>39.14</v>
      </c>
      <c r="H536" s="43">
        <f>G536/F536*100-100</f>
        <v>26.25806451612904</v>
      </c>
    </row>
    <row r="537" spans="1:8" ht="30" outlineLevel="1">
      <c r="A537" s="21" t="s">
        <v>963</v>
      </c>
      <c r="B537" s="22" t="s">
        <v>964</v>
      </c>
      <c r="C537" s="23">
        <v>17.55</v>
      </c>
      <c r="D537" s="23">
        <v>17.93</v>
      </c>
      <c r="E537" s="43">
        <f t="shared" si="22"/>
        <v>2.1652421652421623</v>
      </c>
      <c r="F537" s="23">
        <f>10.72+18.1</f>
        <v>28.82</v>
      </c>
      <c r="G537" s="23">
        <f>11.08+18.46</f>
        <v>29.54</v>
      </c>
      <c r="H537" s="43">
        <f>G537/F537*100-100</f>
        <v>2.4982650936849353</v>
      </c>
    </row>
    <row r="538" spans="1:8" ht="19.5" customHeight="1" outlineLevel="1">
      <c r="A538" s="21" t="s">
        <v>965</v>
      </c>
      <c r="B538" s="22" t="s">
        <v>966</v>
      </c>
      <c r="C538" s="23">
        <v>42</v>
      </c>
      <c r="D538" s="23">
        <v>43.4</v>
      </c>
      <c r="E538" s="43">
        <f t="shared" si="22"/>
        <v>3.3333333333333144</v>
      </c>
      <c r="F538" s="23"/>
      <c r="G538" s="23"/>
      <c r="H538" s="43"/>
    </row>
    <row r="539" spans="1:8" s="34" customFormat="1" ht="21" customHeight="1" outlineLevel="1">
      <c r="A539" s="29" t="s">
        <v>967</v>
      </c>
      <c r="B539" s="30" t="s">
        <v>968</v>
      </c>
      <c r="C539" s="32"/>
      <c r="D539" s="32"/>
      <c r="E539" s="44"/>
      <c r="F539" s="19"/>
      <c r="G539" s="19"/>
      <c r="H539" s="43"/>
    </row>
    <row r="540" spans="1:8" ht="25.5" customHeight="1" outlineLevel="1">
      <c r="A540" s="21" t="s">
        <v>969</v>
      </c>
      <c r="B540" s="26" t="s">
        <v>970</v>
      </c>
      <c r="C540" s="23">
        <v>33.13</v>
      </c>
      <c r="D540" s="23">
        <v>38.09</v>
      </c>
      <c r="E540" s="43">
        <f t="shared" si="22"/>
        <v>14.971325083006334</v>
      </c>
      <c r="F540" s="23"/>
      <c r="G540" s="23"/>
      <c r="H540" s="43"/>
    </row>
    <row r="541" spans="1:8" s="34" customFormat="1" ht="25.5" customHeight="1" outlineLevel="1">
      <c r="A541" s="29" t="s">
        <v>971</v>
      </c>
      <c r="B541" s="30" t="s">
        <v>972</v>
      </c>
      <c r="C541" s="32"/>
      <c r="D541" s="32"/>
      <c r="E541" s="44"/>
      <c r="F541" s="19"/>
      <c r="G541" s="19"/>
      <c r="H541" s="43"/>
    </row>
    <row r="542" spans="1:8" ht="22.5" customHeight="1" outlineLevel="1">
      <c r="A542" s="21" t="s">
        <v>973</v>
      </c>
      <c r="B542" s="26" t="s">
        <v>974</v>
      </c>
      <c r="C542" s="23">
        <v>38.84</v>
      </c>
      <c r="D542" s="23">
        <v>39.8</v>
      </c>
      <c r="E542" s="43">
        <f t="shared" si="22"/>
        <v>2.4716786817713654</v>
      </c>
      <c r="F542" s="23"/>
      <c r="G542" s="23"/>
      <c r="H542" s="43"/>
    </row>
    <row r="543" spans="1:8" s="34" customFormat="1" ht="19.5" customHeight="1" outlineLevel="1">
      <c r="A543" s="29" t="s">
        <v>975</v>
      </c>
      <c r="B543" s="30" t="s">
        <v>976</v>
      </c>
      <c r="C543" s="32"/>
      <c r="D543" s="32"/>
      <c r="E543" s="44"/>
      <c r="F543" s="19"/>
      <c r="G543" s="19"/>
      <c r="H543" s="43"/>
    </row>
    <row r="544" spans="1:8" ht="25.5" customHeight="1" outlineLevel="1">
      <c r="A544" s="21" t="s">
        <v>977</v>
      </c>
      <c r="B544" s="26" t="s">
        <v>1113</v>
      </c>
      <c r="C544" s="23">
        <v>33.34</v>
      </c>
      <c r="D544" s="23">
        <v>35.11</v>
      </c>
      <c r="E544" s="43">
        <f t="shared" si="22"/>
        <v>5.308938212357518</v>
      </c>
      <c r="F544" s="23"/>
      <c r="G544" s="23"/>
      <c r="H544" s="43"/>
    </row>
    <row r="545" spans="1:8" s="34" customFormat="1" ht="25.5" customHeight="1" outlineLevel="1">
      <c r="A545" s="29" t="s">
        <v>978</v>
      </c>
      <c r="B545" s="30" t="s">
        <v>979</v>
      </c>
      <c r="C545" s="32"/>
      <c r="D545" s="32"/>
      <c r="E545" s="44"/>
      <c r="F545" s="32"/>
      <c r="G545" s="32"/>
      <c r="H545" s="44"/>
    </row>
    <row r="546" spans="1:8" ht="25.5" customHeight="1" outlineLevel="1">
      <c r="A546" s="21" t="s">
        <v>980</v>
      </c>
      <c r="B546" s="22" t="s">
        <v>981</v>
      </c>
      <c r="C546" s="23">
        <v>33.07</v>
      </c>
      <c r="D546" s="23">
        <v>40.81</v>
      </c>
      <c r="E546" s="43">
        <f t="shared" si="22"/>
        <v>23.404898699727866</v>
      </c>
      <c r="F546" s="23"/>
      <c r="G546" s="23"/>
      <c r="H546" s="43"/>
    </row>
    <row r="547" spans="1:8" s="34" customFormat="1" ht="25.5" customHeight="1" outlineLevel="1">
      <c r="A547" s="29" t="s">
        <v>982</v>
      </c>
      <c r="B547" s="30" t="s">
        <v>983</v>
      </c>
      <c r="C547" s="32"/>
      <c r="D547" s="32"/>
      <c r="E547" s="44"/>
      <c r="F547" s="32"/>
      <c r="G547" s="32"/>
      <c r="H547" s="44"/>
    </row>
    <row r="548" spans="1:8" ht="25.5" customHeight="1" outlineLevel="1">
      <c r="A548" s="21" t="s">
        <v>984</v>
      </c>
      <c r="B548" s="22" t="s">
        <v>1114</v>
      </c>
      <c r="C548" s="23">
        <v>30.03</v>
      </c>
      <c r="D548" s="23">
        <v>41.53</v>
      </c>
      <c r="E548" s="43">
        <f t="shared" si="22"/>
        <v>38.295038295038296</v>
      </c>
      <c r="F548" s="23">
        <v>32.36</v>
      </c>
      <c r="G548" s="23">
        <v>37.85</v>
      </c>
      <c r="H548" s="43">
        <f>G548/F548*100-100</f>
        <v>16.96538936959209</v>
      </c>
    </row>
    <row r="549" spans="1:8" ht="25.5" customHeight="1" outlineLevel="1">
      <c r="A549" s="21" t="s">
        <v>985</v>
      </c>
      <c r="B549" s="22" t="s">
        <v>1115</v>
      </c>
      <c r="C549" s="23">
        <v>31.99</v>
      </c>
      <c r="D549" s="23">
        <v>33.52</v>
      </c>
      <c r="E549" s="43">
        <f t="shared" si="22"/>
        <v>4.782744607689921</v>
      </c>
      <c r="F549" s="23"/>
      <c r="G549" s="23"/>
      <c r="H549" s="43"/>
    </row>
    <row r="550" spans="1:8" ht="25.5" customHeight="1" outlineLevel="1">
      <c r="A550" s="21" t="s">
        <v>986</v>
      </c>
      <c r="B550" s="22" t="s">
        <v>987</v>
      </c>
      <c r="C550" s="23">
        <v>27.73</v>
      </c>
      <c r="D550" s="23">
        <v>28.31</v>
      </c>
      <c r="E550" s="43">
        <f t="shared" si="22"/>
        <v>2.091597547782186</v>
      </c>
      <c r="F550" s="23"/>
      <c r="G550" s="23"/>
      <c r="H550" s="43"/>
    </row>
    <row r="551" spans="1:8" ht="60" outlineLevel="1">
      <c r="A551" s="21" t="s">
        <v>988</v>
      </c>
      <c r="B551" s="25" t="s">
        <v>28</v>
      </c>
      <c r="C551" s="23">
        <v>42.71</v>
      </c>
      <c r="D551" s="23">
        <v>44.53</v>
      </c>
      <c r="E551" s="43">
        <f t="shared" si="22"/>
        <v>4.261297120112388</v>
      </c>
      <c r="F551" s="23">
        <v>35.57</v>
      </c>
      <c r="G551" s="23">
        <v>36.34</v>
      </c>
      <c r="H551" s="43">
        <f>G551/F551*100-100</f>
        <v>2.164745572111343</v>
      </c>
    </row>
    <row r="552" spans="1:8" s="34" customFormat="1" ht="25.5" customHeight="1" outlineLevel="1">
      <c r="A552" s="29" t="s">
        <v>989</v>
      </c>
      <c r="B552" s="30" t="s">
        <v>990</v>
      </c>
      <c r="C552" s="32"/>
      <c r="D552" s="32"/>
      <c r="E552" s="44"/>
      <c r="F552" s="32"/>
      <c r="G552" s="32"/>
      <c r="H552" s="44"/>
    </row>
    <row r="553" spans="1:8" ht="25.5" customHeight="1" outlineLevel="1">
      <c r="A553" s="21" t="s">
        <v>991</v>
      </c>
      <c r="B553" s="22" t="s">
        <v>1124</v>
      </c>
      <c r="C553" s="23">
        <v>34.63</v>
      </c>
      <c r="D553" s="23">
        <v>35.33</v>
      </c>
      <c r="E553" s="43">
        <f t="shared" si="22"/>
        <v>2.0213687554143718</v>
      </c>
      <c r="F553" s="23"/>
      <c r="G553" s="23"/>
      <c r="H553" s="43"/>
    </row>
    <row r="554" spans="1:8" ht="25.5" customHeight="1" outlineLevel="1">
      <c r="A554" s="21" t="s">
        <v>992</v>
      </c>
      <c r="B554" s="22" t="s">
        <v>993</v>
      </c>
      <c r="C554" s="23">
        <v>26.34</v>
      </c>
      <c r="D554" s="23">
        <v>26.89</v>
      </c>
      <c r="E554" s="43">
        <f t="shared" si="22"/>
        <v>2.088078967350043</v>
      </c>
      <c r="F554" s="23">
        <v>23.7</v>
      </c>
      <c r="G554" s="23">
        <v>24.19</v>
      </c>
      <c r="H554" s="43">
        <f>G554/F554*100-100</f>
        <v>2.0675105485232166</v>
      </c>
    </row>
    <row r="555" spans="1:8" s="34" customFormat="1" ht="25.5" customHeight="1" outlineLevel="1">
      <c r="A555" s="29" t="s">
        <v>994</v>
      </c>
      <c r="B555" s="30" t="s">
        <v>995</v>
      </c>
      <c r="C555" s="32"/>
      <c r="D555" s="32"/>
      <c r="E555" s="44"/>
      <c r="F555" s="19"/>
      <c r="G555" s="19"/>
      <c r="H555" s="43"/>
    </row>
    <row r="556" spans="1:8" ht="25.5" customHeight="1" outlineLevel="1">
      <c r="A556" s="21" t="s">
        <v>996</v>
      </c>
      <c r="B556" s="22" t="s">
        <v>997</v>
      </c>
      <c r="C556" s="23">
        <v>33.24</v>
      </c>
      <c r="D556" s="23">
        <v>35.68</v>
      </c>
      <c r="E556" s="43">
        <f t="shared" si="22"/>
        <v>7.340553549939827</v>
      </c>
      <c r="F556" s="23"/>
      <c r="G556" s="23"/>
      <c r="H556" s="43"/>
    </row>
    <row r="557" spans="1:8" s="20" customFormat="1" ht="25.5" customHeight="1">
      <c r="A557" s="17">
        <v>41</v>
      </c>
      <c r="B557" s="18" t="s">
        <v>998</v>
      </c>
      <c r="C557" s="19"/>
      <c r="D557" s="19"/>
      <c r="E557" s="12"/>
      <c r="F557" s="19"/>
      <c r="G557" s="19"/>
      <c r="H557" s="12"/>
    </row>
    <row r="558" spans="1:8" s="34" customFormat="1" ht="25.5" customHeight="1" outlineLevel="1">
      <c r="A558" s="29" t="s">
        <v>999</v>
      </c>
      <c r="B558" s="30" t="s">
        <v>1000</v>
      </c>
      <c r="C558" s="32"/>
      <c r="D558" s="32"/>
      <c r="E558" s="44"/>
      <c r="F558" s="19"/>
      <c r="G558" s="19"/>
      <c r="H558" s="43"/>
    </row>
    <row r="559" spans="1:8" s="34" customFormat="1" ht="25.5" customHeight="1" outlineLevel="1">
      <c r="A559" s="29" t="s">
        <v>1001</v>
      </c>
      <c r="B559" s="30" t="s">
        <v>1002</v>
      </c>
      <c r="C559" s="32"/>
      <c r="D559" s="32"/>
      <c r="E559" s="44"/>
      <c r="F559" s="19"/>
      <c r="G559" s="19"/>
      <c r="H559" s="43"/>
    </row>
    <row r="560" spans="1:8" s="34" customFormat="1" ht="25.5" customHeight="1" outlineLevel="1">
      <c r="A560" s="29" t="s">
        <v>1003</v>
      </c>
      <c r="B560" s="30" t="s">
        <v>1004</v>
      </c>
      <c r="C560" s="32"/>
      <c r="D560" s="32"/>
      <c r="E560" s="44"/>
      <c r="F560" s="19"/>
      <c r="G560" s="19"/>
      <c r="H560" s="43"/>
    </row>
    <row r="561" spans="1:8" s="34" customFormat="1" ht="25.5" customHeight="1" outlineLevel="1">
      <c r="A561" s="29" t="s">
        <v>1005</v>
      </c>
      <c r="B561" s="30" t="s">
        <v>1006</v>
      </c>
      <c r="C561" s="32"/>
      <c r="D561" s="32"/>
      <c r="E561" s="44"/>
      <c r="F561" s="19"/>
      <c r="G561" s="19"/>
      <c r="H561" s="43"/>
    </row>
    <row r="562" spans="1:8" ht="25.5" customHeight="1" outlineLevel="1">
      <c r="A562" s="21" t="s">
        <v>1007</v>
      </c>
      <c r="B562" s="25" t="s">
        <v>1008</v>
      </c>
      <c r="C562" s="23">
        <v>27.81</v>
      </c>
      <c r="D562" s="23">
        <v>28.45</v>
      </c>
      <c r="E562" s="43">
        <f t="shared" si="22"/>
        <v>2.3013304566702715</v>
      </c>
      <c r="F562" s="23"/>
      <c r="G562" s="23"/>
      <c r="H562" s="43"/>
    </row>
    <row r="563" spans="1:8" s="34" customFormat="1" ht="25.5" customHeight="1" outlineLevel="1">
      <c r="A563" s="29" t="s">
        <v>1009</v>
      </c>
      <c r="B563" s="30" t="s">
        <v>1010</v>
      </c>
      <c r="C563" s="32"/>
      <c r="D563" s="32"/>
      <c r="E563" s="44"/>
      <c r="F563" s="19"/>
      <c r="G563" s="19"/>
      <c r="H563" s="43"/>
    </row>
    <row r="564" spans="1:8" s="34" customFormat="1" ht="25.5" customHeight="1" outlineLevel="1">
      <c r="A564" s="21" t="s">
        <v>1011</v>
      </c>
      <c r="B564" s="22" t="s">
        <v>1012</v>
      </c>
      <c r="C564" s="23">
        <v>23.42</v>
      </c>
      <c r="D564" s="23">
        <v>24.08</v>
      </c>
      <c r="E564" s="43">
        <f t="shared" si="22"/>
        <v>2.8181041844577095</v>
      </c>
      <c r="F564" s="23"/>
      <c r="G564" s="23"/>
      <c r="H564" s="43"/>
    </row>
    <row r="565" spans="1:8" s="34" customFormat="1" ht="25.5" customHeight="1" outlineLevel="1">
      <c r="A565" s="29" t="s">
        <v>1013</v>
      </c>
      <c r="B565" s="30" t="s">
        <v>1014</v>
      </c>
      <c r="C565" s="32"/>
      <c r="D565" s="32"/>
      <c r="E565" s="44"/>
      <c r="F565" s="32"/>
      <c r="G565" s="32"/>
      <c r="H565" s="44"/>
    </row>
    <row r="566" spans="1:8" s="34" customFormat="1" ht="25.5" customHeight="1" outlineLevel="1">
      <c r="A566" s="29" t="s">
        <v>1015</v>
      </c>
      <c r="B566" s="30" t="s">
        <v>1016</v>
      </c>
      <c r="C566" s="32"/>
      <c r="D566" s="32"/>
      <c r="E566" s="44"/>
      <c r="F566" s="19"/>
      <c r="G566" s="19"/>
      <c r="H566" s="43"/>
    </row>
    <row r="567" spans="1:8" s="34" customFormat="1" ht="25.5" customHeight="1" outlineLevel="1">
      <c r="A567" s="29" t="s">
        <v>1017</v>
      </c>
      <c r="B567" s="30" t="s">
        <v>1018</v>
      </c>
      <c r="C567" s="32"/>
      <c r="D567" s="32"/>
      <c r="E567" s="44"/>
      <c r="F567" s="19"/>
      <c r="G567" s="19"/>
      <c r="H567" s="43"/>
    </row>
    <row r="568" spans="1:8" s="34" customFormat="1" ht="25.5" customHeight="1" outlineLevel="1">
      <c r="A568" s="21" t="s">
        <v>1019</v>
      </c>
      <c r="B568" s="22" t="s">
        <v>1022</v>
      </c>
      <c r="C568" s="23">
        <v>30.02</v>
      </c>
      <c r="D568" s="23">
        <v>31.32</v>
      </c>
      <c r="E568" s="43">
        <f t="shared" si="22"/>
        <v>4.330446369087284</v>
      </c>
      <c r="F568" s="23"/>
      <c r="G568" s="23"/>
      <c r="H568" s="43"/>
    </row>
    <row r="569" spans="1:8" s="34" customFormat="1" ht="25.5" customHeight="1" outlineLevel="1">
      <c r="A569" s="29" t="s">
        <v>1020</v>
      </c>
      <c r="B569" s="30" t="s">
        <v>361</v>
      </c>
      <c r="C569" s="32"/>
      <c r="D569" s="32"/>
      <c r="E569" s="44"/>
      <c r="F569" s="19"/>
      <c r="G569" s="19"/>
      <c r="H569" s="43"/>
    </row>
    <row r="570" spans="1:8" ht="25.5" customHeight="1" outlineLevel="1">
      <c r="A570" s="21" t="s">
        <v>1021</v>
      </c>
      <c r="B570" s="22" t="s">
        <v>1022</v>
      </c>
      <c r="C570" s="23">
        <v>23.76</v>
      </c>
      <c r="D570" s="23">
        <v>24.61</v>
      </c>
      <c r="E570" s="43">
        <f t="shared" si="22"/>
        <v>3.5774410774410654</v>
      </c>
      <c r="F570" s="23"/>
      <c r="G570" s="23"/>
      <c r="H570" s="43"/>
    </row>
    <row r="571" spans="1:8" s="34" customFormat="1" ht="25.5" customHeight="1" outlineLevel="1">
      <c r="A571" s="29" t="s">
        <v>1023</v>
      </c>
      <c r="B571" s="30" t="s">
        <v>1024</v>
      </c>
      <c r="C571" s="46"/>
      <c r="D571" s="46"/>
      <c r="E571" s="44"/>
      <c r="F571" s="46"/>
      <c r="G571" s="46"/>
      <c r="H571" s="44"/>
    </row>
    <row r="572" spans="1:8" ht="25.5" customHeight="1" outlineLevel="1">
      <c r="A572" s="21" t="s">
        <v>1025</v>
      </c>
      <c r="B572" s="25" t="s">
        <v>1026</v>
      </c>
      <c r="C572" s="45">
        <v>20.62</v>
      </c>
      <c r="D572" s="45">
        <v>21.05</v>
      </c>
      <c r="E572" s="43">
        <f t="shared" si="22"/>
        <v>2.085354025218237</v>
      </c>
      <c r="F572" s="45">
        <v>10.64</v>
      </c>
      <c r="G572" s="45">
        <v>10.85</v>
      </c>
      <c r="H572" s="43">
        <f>G572/F572*100-100</f>
        <v>1.9736842105263008</v>
      </c>
    </row>
    <row r="573" spans="1:8" ht="25.5" customHeight="1" outlineLevel="1">
      <c r="A573" s="29" t="s">
        <v>1027</v>
      </c>
      <c r="B573" s="30" t="s">
        <v>1028</v>
      </c>
      <c r="C573" s="46"/>
      <c r="D573" s="46"/>
      <c r="E573" s="44"/>
      <c r="F573" s="46"/>
      <c r="G573" s="46"/>
      <c r="H573" s="44"/>
    </row>
    <row r="574" spans="1:8" s="34" customFormat="1" ht="30" outlineLevel="1">
      <c r="A574" s="21" t="s">
        <v>1029</v>
      </c>
      <c r="B574" s="25" t="s">
        <v>1030</v>
      </c>
      <c r="C574" s="45">
        <v>22.55</v>
      </c>
      <c r="D574" s="45">
        <v>23</v>
      </c>
      <c r="E574" s="43">
        <f t="shared" si="22"/>
        <v>1.9955654101995606</v>
      </c>
      <c r="F574" s="45">
        <v>13.17</v>
      </c>
      <c r="G574" s="45">
        <v>13.5</v>
      </c>
      <c r="H574" s="43">
        <f>G574/F574*100-100</f>
        <v>2.505694760820049</v>
      </c>
    </row>
    <row r="575" spans="1:8" s="20" customFormat="1" ht="25.5" customHeight="1">
      <c r="A575" s="17">
        <v>42</v>
      </c>
      <c r="B575" s="18" t="s">
        <v>1031</v>
      </c>
      <c r="C575" s="19"/>
      <c r="D575" s="19"/>
      <c r="E575" s="12"/>
      <c r="F575" s="19"/>
      <c r="G575" s="19"/>
      <c r="H575" s="12"/>
    </row>
    <row r="576" spans="1:8" s="34" customFormat="1" ht="25.5" customHeight="1" outlineLevel="1">
      <c r="A576" s="29" t="s">
        <v>1032</v>
      </c>
      <c r="B576" s="30" t="s">
        <v>1033</v>
      </c>
      <c r="C576" s="46"/>
      <c r="D576" s="46"/>
      <c r="E576" s="44"/>
      <c r="F576" s="46"/>
      <c r="G576" s="46"/>
      <c r="H576" s="44"/>
    </row>
    <row r="577" spans="1:8" s="34" customFormat="1" ht="25.5" customHeight="1" outlineLevel="1">
      <c r="A577" s="21" t="s">
        <v>1034</v>
      </c>
      <c r="B577" s="25" t="s">
        <v>1126</v>
      </c>
      <c r="C577" s="23"/>
      <c r="D577" s="23"/>
      <c r="E577" s="43"/>
      <c r="F577" s="23"/>
      <c r="G577" s="23"/>
      <c r="H577" s="43"/>
    </row>
    <row r="578" spans="1:8" s="34" customFormat="1" ht="75" outlineLevel="1">
      <c r="A578" s="21" t="s">
        <v>1034</v>
      </c>
      <c r="B578" s="25" t="s">
        <v>23</v>
      </c>
      <c r="C578" s="23">
        <v>34.08</v>
      </c>
      <c r="D578" s="23">
        <v>35.52</v>
      </c>
      <c r="E578" s="43">
        <f t="shared" si="22"/>
        <v>4.225352112676077</v>
      </c>
      <c r="F578" s="23"/>
      <c r="G578" s="23"/>
      <c r="H578" s="43"/>
    </row>
    <row r="579" spans="1:8" ht="60" outlineLevel="1">
      <c r="A579" s="21" t="s">
        <v>1035</v>
      </c>
      <c r="B579" s="25" t="s">
        <v>28</v>
      </c>
      <c r="C579" s="23">
        <v>11.46</v>
      </c>
      <c r="D579" s="23">
        <v>12.04</v>
      </c>
      <c r="E579" s="43">
        <f t="shared" si="22"/>
        <v>5.061082024432778</v>
      </c>
      <c r="F579" s="23">
        <v>16.8</v>
      </c>
      <c r="G579" s="23">
        <v>17.42</v>
      </c>
      <c r="H579" s="43">
        <f>G579/F579*100-100</f>
        <v>3.690476190476204</v>
      </c>
    </row>
    <row r="580" spans="1:8" s="34" customFormat="1" ht="25.5" customHeight="1" outlineLevel="1">
      <c r="A580" s="29" t="s">
        <v>1036</v>
      </c>
      <c r="B580" s="30" t="s">
        <v>1037</v>
      </c>
      <c r="C580" s="46"/>
      <c r="D580" s="46"/>
      <c r="E580" s="44"/>
      <c r="F580" s="46"/>
      <c r="G580" s="46"/>
      <c r="H580" s="44"/>
    </row>
    <row r="581" spans="1:8" ht="25.5" customHeight="1" outlineLevel="1">
      <c r="A581" s="21" t="s">
        <v>1038</v>
      </c>
      <c r="B581" s="25" t="s">
        <v>1039</v>
      </c>
      <c r="C581" s="23">
        <v>29.24</v>
      </c>
      <c r="D581" s="23">
        <v>30.75</v>
      </c>
      <c r="E581" s="43">
        <f t="shared" si="22"/>
        <v>5.164158686730502</v>
      </c>
      <c r="F581" s="23">
        <v>28.26</v>
      </c>
      <c r="G581" s="23">
        <v>29.44</v>
      </c>
      <c r="H581" s="43">
        <f>G581/F581*100-100</f>
        <v>4.175513092710531</v>
      </c>
    </row>
    <row r="582" spans="1:8" s="34" customFormat="1" ht="25.5" customHeight="1" outlineLevel="1">
      <c r="A582" s="29" t="s">
        <v>1040</v>
      </c>
      <c r="B582" s="30" t="s">
        <v>1041</v>
      </c>
      <c r="C582" s="46"/>
      <c r="D582" s="46"/>
      <c r="E582" s="44"/>
      <c r="F582" s="46"/>
      <c r="G582" s="46"/>
      <c r="H582" s="44"/>
    </row>
    <row r="583" spans="1:8" ht="25.5" customHeight="1" outlineLevel="1">
      <c r="A583" s="21" t="s">
        <v>1042</v>
      </c>
      <c r="B583" s="25" t="s">
        <v>1043</v>
      </c>
      <c r="C583" s="23">
        <v>21.83</v>
      </c>
      <c r="D583" s="23">
        <v>22.59</v>
      </c>
      <c r="E583" s="43">
        <f t="shared" si="22"/>
        <v>3.48144754924418</v>
      </c>
      <c r="F583" s="23">
        <v>26.95</v>
      </c>
      <c r="G583" s="23">
        <v>28.83</v>
      </c>
      <c r="H583" s="43">
        <f>G583/F583*100-100</f>
        <v>6.975881261595546</v>
      </c>
    </row>
    <row r="584" spans="1:8" s="34" customFormat="1" ht="25.5" customHeight="1" outlineLevel="1">
      <c r="A584" s="29" t="s">
        <v>1044</v>
      </c>
      <c r="B584" s="30" t="s">
        <v>1045</v>
      </c>
      <c r="C584" s="32"/>
      <c r="D584" s="32"/>
      <c r="E584" s="44"/>
      <c r="F584" s="19"/>
      <c r="G584" s="19"/>
      <c r="H584" s="43"/>
    </row>
    <row r="585" spans="1:8" s="34" customFormat="1" ht="25.5" customHeight="1" outlineLevel="1">
      <c r="A585" s="21" t="s">
        <v>1046</v>
      </c>
      <c r="B585" s="25" t="s">
        <v>1047</v>
      </c>
      <c r="C585" s="23">
        <v>32.68</v>
      </c>
      <c r="D585" s="23">
        <v>35.21</v>
      </c>
      <c r="E585" s="43">
        <f t="shared" si="22"/>
        <v>7.741738066095479</v>
      </c>
      <c r="F585" s="23"/>
      <c r="G585" s="23"/>
      <c r="H585" s="43"/>
    </row>
    <row r="586" spans="1:8" s="34" customFormat="1" ht="25.5" customHeight="1" outlineLevel="1">
      <c r="A586" s="29" t="s">
        <v>1048</v>
      </c>
      <c r="B586" s="30" t="s">
        <v>1049</v>
      </c>
      <c r="C586" s="32"/>
      <c r="D586" s="32"/>
      <c r="E586" s="44"/>
      <c r="F586" s="19"/>
      <c r="G586" s="19"/>
      <c r="H586" s="43"/>
    </row>
    <row r="587" spans="1:8" ht="25.5" customHeight="1" outlineLevel="1">
      <c r="A587" s="21" t="s">
        <v>1050</v>
      </c>
      <c r="B587" s="25" t="s">
        <v>1051</v>
      </c>
      <c r="C587" s="23">
        <v>23.56</v>
      </c>
      <c r="D587" s="23">
        <v>24.01</v>
      </c>
      <c r="E587" s="43">
        <f t="shared" si="22"/>
        <v>1.9100169779286915</v>
      </c>
      <c r="F587" s="23"/>
      <c r="G587" s="23"/>
      <c r="H587" s="43"/>
    </row>
    <row r="588" spans="1:8" s="34" customFormat="1" ht="25.5" customHeight="1" outlineLevel="1">
      <c r="A588" s="29" t="s">
        <v>1052</v>
      </c>
      <c r="B588" s="30" t="s">
        <v>1053</v>
      </c>
      <c r="C588" s="32"/>
      <c r="D588" s="32"/>
      <c r="E588" s="44"/>
      <c r="F588" s="32"/>
      <c r="G588" s="32"/>
      <c r="H588" s="44"/>
    </row>
    <row r="589" spans="1:8" ht="25.5" customHeight="1" outlineLevel="1">
      <c r="A589" s="21" t="s">
        <v>1054</v>
      </c>
      <c r="B589" s="25" t="s">
        <v>1126</v>
      </c>
      <c r="C589" s="23"/>
      <c r="D589" s="23"/>
      <c r="E589" s="43"/>
      <c r="F589" s="23"/>
      <c r="G589" s="23"/>
      <c r="H589" s="43"/>
    </row>
    <row r="590" spans="1:8" s="34" customFormat="1" ht="25.5" customHeight="1" outlineLevel="1">
      <c r="A590" s="29" t="s">
        <v>1055</v>
      </c>
      <c r="B590" s="30" t="s">
        <v>1056</v>
      </c>
      <c r="C590" s="46"/>
      <c r="D590" s="46"/>
      <c r="E590" s="44"/>
      <c r="F590" s="46"/>
      <c r="G590" s="46"/>
      <c r="H590" s="44"/>
    </row>
    <row r="591" spans="1:8" ht="25.5" customHeight="1" outlineLevel="1">
      <c r="A591" s="21" t="s">
        <v>1057</v>
      </c>
      <c r="B591" s="25" t="s">
        <v>1058</v>
      </c>
      <c r="C591" s="23">
        <v>28.13</v>
      </c>
      <c r="D591" s="23">
        <v>28.34</v>
      </c>
      <c r="E591" s="43">
        <f t="shared" si="22"/>
        <v>0.7465339495200851</v>
      </c>
      <c r="F591" s="23">
        <v>25.12</v>
      </c>
      <c r="G591" s="23">
        <v>27.03</v>
      </c>
      <c r="H591" s="43">
        <f>G591/F591*100-100</f>
        <v>7.603503184713361</v>
      </c>
    </row>
    <row r="592" spans="1:8" ht="30" outlineLevel="1">
      <c r="A592" s="21" t="s">
        <v>1059</v>
      </c>
      <c r="B592" s="25" t="s">
        <v>1060</v>
      </c>
      <c r="C592" s="23">
        <v>12.11</v>
      </c>
      <c r="D592" s="23">
        <v>12.36</v>
      </c>
      <c r="E592" s="43">
        <f t="shared" si="22"/>
        <v>2.064409578860449</v>
      </c>
      <c r="F592" s="23"/>
      <c r="G592" s="23"/>
      <c r="H592" s="43"/>
    </row>
    <row r="593" spans="1:8" ht="30" outlineLevel="1">
      <c r="A593" s="21" t="s">
        <v>1061</v>
      </c>
      <c r="B593" s="25" t="s">
        <v>1062</v>
      </c>
      <c r="C593" s="23">
        <v>26.45</v>
      </c>
      <c r="D593" s="23">
        <v>26.96</v>
      </c>
      <c r="E593" s="43">
        <f t="shared" si="22"/>
        <v>1.9281663516068193</v>
      </c>
      <c r="F593" s="23"/>
      <c r="G593" s="23"/>
      <c r="H593" s="43"/>
    </row>
    <row r="594" spans="1:8" s="34" customFormat="1" ht="25.5" customHeight="1" outlineLevel="1">
      <c r="A594" s="29" t="s">
        <v>1063</v>
      </c>
      <c r="B594" s="30" t="s">
        <v>1064</v>
      </c>
      <c r="C594" s="32"/>
      <c r="D594" s="32"/>
      <c r="E594" s="44"/>
      <c r="F594" s="19"/>
      <c r="G594" s="19"/>
      <c r="H594" s="43"/>
    </row>
    <row r="595" spans="1:8" s="34" customFormat="1" ht="25.5" customHeight="1" outlineLevel="1">
      <c r="A595" s="29" t="s">
        <v>1065</v>
      </c>
      <c r="B595" s="30" t="s">
        <v>1066</v>
      </c>
      <c r="C595" s="46"/>
      <c r="D595" s="46"/>
      <c r="E595" s="44"/>
      <c r="F595" s="19"/>
      <c r="G595" s="19"/>
      <c r="H595" s="43"/>
    </row>
    <row r="596" spans="1:8" ht="25.5" customHeight="1" outlineLevel="1">
      <c r="A596" s="21" t="s">
        <v>1067</v>
      </c>
      <c r="B596" s="25" t="s">
        <v>1126</v>
      </c>
      <c r="C596" s="23"/>
      <c r="D596" s="23"/>
      <c r="E596" s="43"/>
      <c r="F596" s="23"/>
      <c r="G596" s="23"/>
      <c r="H596" s="43"/>
    </row>
    <row r="597" spans="1:8" ht="75" outlineLevel="1">
      <c r="A597" s="21" t="s">
        <v>1068</v>
      </c>
      <c r="B597" s="25" t="s">
        <v>23</v>
      </c>
      <c r="C597" s="23">
        <v>34.08</v>
      </c>
      <c r="D597" s="23">
        <v>35.52</v>
      </c>
      <c r="E597" s="43">
        <f aca="true" t="shared" si="23" ref="E597:E603">D597/C597*100-100</f>
        <v>4.225352112676077</v>
      </c>
      <c r="F597" s="23"/>
      <c r="G597" s="23"/>
      <c r="H597" s="43"/>
    </row>
    <row r="598" spans="1:8" ht="60" outlineLevel="1">
      <c r="A598" s="21" t="s">
        <v>1069</v>
      </c>
      <c r="B598" s="25" t="s">
        <v>28</v>
      </c>
      <c r="C598" s="23">
        <v>21.38</v>
      </c>
      <c r="D598" s="23">
        <v>22.15</v>
      </c>
      <c r="E598" s="43">
        <f t="shared" si="23"/>
        <v>3.6014967259120567</v>
      </c>
      <c r="F598" s="23">
        <v>30.78</v>
      </c>
      <c r="G598" s="23">
        <v>31.49</v>
      </c>
      <c r="H598" s="43">
        <f>G598/F598*100-100</f>
        <v>2.3066926575698403</v>
      </c>
    </row>
    <row r="599" spans="1:8" s="20" customFormat="1" ht="25.5" customHeight="1">
      <c r="A599" s="17">
        <v>43</v>
      </c>
      <c r="B599" s="18" t="s">
        <v>1070</v>
      </c>
      <c r="C599" s="19"/>
      <c r="D599" s="19"/>
      <c r="E599" s="12"/>
      <c r="F599" s="19"/>
      <c r="G599" s="19"/>
      <c r="H599" s="47"/>
    </row>
    <row r="600" spans="1:8" s="34" customFormat="1" ht="25.5" customHeight="1" outlineLevel="1">
      <c r="A600" s="29" t="s">
        <v>1071</v>
      </c>
      <c r="B600" s="30" t="s">
        <v>1072</v>
      </c>
      <c r="C600" s="32"/>
      <c r="D600" s="32"/>
      <c r="E600" s="44"/>
      <c r="F600" s="32"/>
      <c r="G600" s="32"/>
      <c r="H600" s="44"/>
    </row>
    <row r="601" spans="1:8" ht="25.5" customHeight="1" outlineLevel="1">
      <c r="A601" s="21" t="s">
        <v>1073</v>
      </c>
      <c r="B601" s="22" t="s">
        <v>1074</v>
      </c>
      <c r="C601" s="23">
        <v>19.42</v>
      </c>
      <c r="D601" s="23">
        <v>20.24</v>
      </c>
      <c r="E601" s="43">
        <f t="shared" si="23"/>
        <v>4.222451081359409</v>
      </c>
      <c r="F601" s="23"/>
      <c r="G601" s="23"/>
      <c r="H601" s="43"/>
    </row>
    <row r="602" spans="1:8" s="34" customFormat="1" ht="25.5" customHeight="1" outlineLevel="1">
      <c r="A602" s="29" t="s">
        <v>1075</v>
      </c>
      <c r="B602" s="30" t="s">
        <v>1076</v>
      </c>
      <c r="C602" s="32"/>
      <c r="D602" s="32"/>
      <c r="E602" s="44"/>
      <c r="F602" s="19"/>
      <c r="G602" s="19"/>
      <c r="H602" s="43"/>
    </row>
    <row r="603" spans="1:8" ht="30" outlineLevel="1">
      <c r="A603" s="21" t="s">
        <v>1077</v>
      </c>
      <c r="B603" s="13" t="s">
        <v>1078</v>
      </c>
      <c r="C603" s="23">
        <v>22.34</v>
      </c>
      <c r="D603" s="23">
        <v>23.08</v>
      </c>
      <c r="E603" s="43">
        <f t="shared" si="23"/>
        <v>3.312444046553267</v>
      </c>
      <c r="F603" s="23"/>
      <c r="G603" s="23"/>
      <c r="H603" s="43"/>
    </row>
    <row r="604" spans="1:8" s="34" customFormat="1" ht="25.5" customHeight="1" outlineLevel="1">
      <c r="A604" s="29" t="s">
        <v>1079</v>
      </c>
      <c r="B604" s="30" t="s">
        <v>1080</v>
      </c>
      <c r="C604" s="23"/>
      <c r="D604" s="23"/>
      <c r="E604" s="43"/>
      <c r="F604" s="23"/>
      <c r="G604" s="23"/>
      <c r="H604" s="43"/>
    </row>
    <row r="605" spans="1:8" s="34" customFormat="1" ht="25.5" customHeight="1" outlineLevel="1">
      <c r="A605" s="29" t="s">
        <v>1081</v>
      </c>
      <c r="B605" s="30" t="s">
        <v>1082</v>
      </c>
      <c r="C605" s="32"/>
      <c r="D605" s="32"/>
      <c r="E605" s="44"/>
      <c r="F605" s="19"/>
      <c r="G605" s="19"/>
      <c r="H605" s="43"/>
    </row>
    <row r="606" spans="1:8" s="34" customFormat="1" ht="25.5" customHeight="1" outlineLevel="1">
      <c r="A606" s="29" t="s">
        <v>1084</v>
      </c>
      <c r="B606" s="30" t="s">
        <v>1085</v>
      </c>
      <c r="C606" s="32"/>
      <c r="D606" s="32"/>
      <c r="E606" s="44"/>
      <c r="F606" s="23"/>
      <c r="G606" s="23"/>
      <c r="H606" s="43"/>
    </row>
    <row r="607" spans="1:8" s="34" customFormat="1" ht="25.5" customHeight="1" outlineLevel="1">
      <c r="A607" s="29" t="s">
        <v>1086</v>
      </c>
      <c r="B607" s="30" t="s">
        <v>1087</v>
      </c>
      <c r="C607" s="32"/>
      <c r="D607" s="32"/>
      <c r="E607" s="44"/>
      <c r="F607" s="19"/>
      <c r="G607" s="19"/>
      <c r="H607" s="43"/>
    </row>
    <row r="608" spans="1:8" ht="25.5" customHeight="1" outlineLevel="1">
      <c r="A608" s="21" t="s">
        <v>1088</v>
      </c>
      <c r="B608" s="22" t="s">
        <v>1089</v>
      </c>
      <c r="C608" s="23">
        <v>20.89</v>
      </c>
      <c r="D608" s="23">
        <v>21.72</v>
      </c>
      <c r="E608" s="43">
        <f aca="true" t="shared" si="24" ref="E608:E614">D608/C608*100-100</f>
        <v>3.9731929152704453</v>
      </c>
      <c r="F608" s="23"/>
      <c r="G608" s="23"/>
      <c r="H608" s="43"/>
    </row>
    <row r="609" spans="1:8" s="34" customFormat="1" ht="25.5" customHeight="1" outlineLevel="1">
      <c r="A609" s="29" t="s">
        <v>1090</v>
      </c>
      <c r="B609" s="30" t="s">
        <v>1091</v>
      </c>
      <c r="C609" s="32"/>
      <c r="D609" s="32"/>
      <c r="E609" s="44"/>
      <c r="F609" s="19"/>
      <c r="G609" s="19"/>
      <c r="H609" s="43"/>
    </row>
    <row r="610" spans="1:8" ht="24.75" customHeight="1" outlineLevel="1">
      <c r="A610" s="21" t="s">
        <v>1092</v>
      </c>
      <c r="B610" s="25" t="s">
        <v>1093</v>
      </c>
      <c r="C610" s="23">
        <v>31.88</v>
      </c>
      <c r="D610" s="23">
        <v>32.52</v>
      </c>
      <c r="E610" s="43">
        <f t="shared" si="24"/>
        <v>2.007528230865759</v>
      </c>
      <c r="F610" s="23"/>
      <c r="G610" s="23"/>
      <c r="H610" s="43"/>
    </row>
    <row r="611" spans="1:8" s="34" customFormat="1" ht="25.5" customHeight="1" outlineLevel="1">
      <c r="A611" s="29" t="s">
        <v>1094</v>
      </c>
      <c r="B611" s="30" t="s">
        <v>1095</v>
      </c>
      <c r="C611" s="32"/>
      <c r="D611" s="32"/>
      <c r="E611" s="44"/>
      <c r="F611" s="19"/>
      <c r="G611" s="19"/>
      <c r="H611" s="43"/>
    </row>
    <row r="612" spans="1:8" ht="24.75" customHeight="1" outlineLevel="1">
      <c r="A612" s="21" t="s">
        <v>1096</v>
      </c>
      <c r="B612" s="25" t="s">
        <v>1093</v>
      </c>
      <c r="C612" s="23">
        <v>29.35</v>
      </c>
      <c r="D612" s="23">
        <v>30.16</v>
      </c>
      <c r="E612" s="43">
        <f t="shared" si="24"/>
        <v>2.759795570698458</v>
      </c>
      <c r="F612" s="23"/>
      <c r="G612" s="23"/>
      <c r="H612" s="43"/>
    </row>
    <row r="613" spans="1:8" s="34" customFormat="1" ht="25.5" customHeight="1" outlineLevel="1">
      <c r="A613" s="29" t="s">
        <v>1097</v>
      </c>
      <c r="B613" s="30" t="s">
        <v>1098</v>
      </c>
      <c r="C613" s="32"/>
      <c r="D613" s="32"/>
      <c r="E613" s="44"/>
      <c r="F613" s="19"/>
      <c r="G613" s="19"/>
      <c r="H613" s="43"/>
    </row>
    <row r="614" spans="1:8" ht="25.5" customHeight="1" outlineLevel="1">
      <c r="A614" s="21" t="s">
        <v>1099</v>
      </c>
      <c r="B614" s="22" t="s">
        <v>1089</v>
      </c>
      <c r="C614" s="23">
        <v>29.85</v>
      </c>
      <c r="D614" s="23">
        <v>30.94</v>
      </c>
      <c r="E614" s="43">
        <f t="shared" si="24"/>
        <v>3.651591289782246</v>
      </c>
      <c r="F614" s="23"/>
      <c r="G614" s="23"/>
      <c r="H614" s="43"/>
    </row>
    <row r="615" spans="1:8" s="34" customFormat="1" ht="25.5" customHeight="1" outlineLevel="1">
      <c r="A615" s="29" t="s">
        <v>1100</v>
      </c>
      <c r="B615" s="30" t="s">
        <v>1101</v>
      </c>
      <c r="C615" s="32"/>
      <c r="D615" s="32"/>
      <c r="E615" s="31"/>
      <c r="F615" s="32"/>
      <c r="G615" s="32"/>
      <c r="H615" s="31"/>
    </row>
    <row r="616" spans="1:8" s="34" customFormat="1" ht="25.5" customHeight="1" outlineLevel="1">
      <c r="A616" s="65" t="s">
        <v>1102</v>
      </c>
      <c r="B616" s="66" t="s">
        <v>1103</v>
      </c>
      <c r="C616" s="50"/>
      <c r="D616" s="50"/>
      <c r="E616" s="60"/>
      <c r="F616" s="50"/>
      <c r="G616" s="50"/>
      <c r="H616" s="60"/>
    </row>
    <row r="617" spans="1:8" s="34" customFormat="1" ht="25.5" customHeight="1" outlineLevel="1">
      <c r="A617" s="67" t="s">
        <v>1104</v>
      </c>
      <c r="B617" s="68" t="s">
        <v>1105</v>
      </c>
      <c r="C617" s="69"/>
      <c r="D617" s="69"/>
      <c r="E617" s="70"/>
      <c r="F617" s="69"/>
      <c r="G617" s="69"/>
      <c r="H617" s="70"/>
    </row>
    <row r="618" spans="1:8" ht="30" outlineLevel="1">
      <c r="A618" s="71" t="s">
        <v>1106</v>
      </c>
      <c r="B618" s="72" t="s">
        <v>1083</v>
      </c>
      <c r="C618" s="58">
        <v>30.78</v>
      </c>
      <c r="D618" s="58">
        <v>32.74</v>
      </c>
      <c r="E618" s="73">
        <f>D618/C618*100-100</f>
        <v>6.367771280051997</v>
      </c>
      <c r="F618" s="58"/>
      <c r="G618" s="58"/>
      <c r="H618" s="73"/>
    </row>
    <row r="619" spans="1:8" ht="23.25" customHeight="1">
      <c r="A619" s="61"/>
      <c r="B619" s="62"/>
      <c r="C619" s="63"/>
      <c r="D619" s="63"/>
      <c r="E619" s="64"/>
      <c r="F619" s="64"/>
      <c r="G619" s="63"/>
      <c r="H619" s="64"/>
    </row>
  </sheetData>
  <sheetProtection selectLockedCells="1" selectUnlockedCells="1"/>
  <mergeCells count="7">
    <mergeCell ref="A77:B77"/>
    <mergeCell ref="A1:H1"/>
    <mergeCell ref="A3:A4"/>
    <mergeCell ref="B3:B4"/>
    <mergeCell ref="C3:E3"/>
    <mergeCell ref="F3:H3"/>
    <mergeCell ref="A5:B5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Шуняева Евгения Михайловна</cp:lastModifiedBy>
  <cp:lastPrinted>2019-01-18T05:48:29Z</cp:lastPrinted>
  <dcterms:modified xsi:type="dcterms:W3CDTF">2019-01-18T06:04:48Z</dcterms:modified>
  <cp:category/>
  <cp:version/>
  <cp:contentType/>
  <cp:contentStatus/>
</cp:coreProperties>
</file>